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lic CRHSJ\Direction de la recherche\1400_RH\1560_SST\Pandémie\RETOUR PROGRESSIF\"/>
    </mc:Choice>
  </mc:AlternateContent>
  <bookViews>
    <workbookView xWindow="0" yWindow="0" windowWidth="28800" windowHeight="12300" activeTab="1"/>
  </bookViews>
  <sheets>
    <sheet name="Procédure" sheetId="4" r:id="rId1"/>
    <sheet name="Gestion horaire"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5" l="1"/>
  <c r="T75" i="5"/>
  <c r="T76" i="5"/>
  <c r="P78" i="5"/>
  <c r="P76" i="5"/>
  <c r="P74" i="5"/>
  <c r="P72" i="5"/>
  <c r="L78" i="5"/>
  <c r="L76" i="5"/>
  <c r="L74" i="5"/>
  <c r="L72" i="5"/>
  <c r="H78" i="5"/>
  <c r="H76" i="5"/>
  <c r="H74" i="5"/>
  <c r="H72" i="5"/>
  <c r="T78" i="5"/>
  <c r="T77" i="5"/>
  <c r="T74" i="5"/>
  <c r="T72" i="5"/>
  <c r="X78" i="5"/>
  <c r="X76" i="5"/>
  <c r="X74" i="5"/>
  <c r="X72" i="5"/>
  <c r="AB78" i="5"/>
  <c r="AB76" i="5"/>
  <c r="AB74" i="5"/>
  <c r="AB72" i="5"/>
  <c r="H71" i="5"/>
  <c r="H73" i="5"/>
  <c r="H75" i="5"/>
  <c r="K75" i="5" s="1"/>
  <c r="H77" i="5"/>
  <c r="D74" i="5"/>
  <c r="D73" i="5"/>
  <c r="D72" i="5"/>
  <c r="W77" i="5" l="1"/>
  <c r="K71" i="5"/>
  <c r="K73" i="5"/>
  <c r="K77" i="5"/>
  <c r="W75" i="5"/>
  <c r="G73" i="5"/>
  <c r="D78" i="5"/>
  <c r="D76" i="5"/>
  <c r="D75" i="5"/>
  <c r="D77" i="5"/>
  <c r="G75" i="5" l="1"/>
  <c r="G77" i="5"/>
  <c r="AE65" i="5"/>
  <c r="AE61" i="5"/>
  <c r="AA65" i="5"/>
  <c r="AA61" i="5"/>
  <c r="W65" i="5"/>
  <c r="W61" i="5"/>
  <c r="S65" i="5"/>
  <c r="S61" i="5"/>
  <c r="O65" i="5"/>
  <c r="O61" i="5"/>
  <c r="K65" i="5"/>
  <c r="K61" i="5"/>
  <c r="G65" i="5"/>
  <c r="G61" i="5"/>
  <c r="K20" i="5"/>
  <c r="K24" i="5"/>
  <c r="K28" i="5"/>
  <c r="K32" i="5"/>
  <c r="K36" i="5"/>
  <c r="K40" i="5"/>
  <c r="K44" i="5"/>
  <c r="K48" i="5"/>
  <c r="K52" i="5"/>
  <c r="K56" i="5"/>
  <c r="O20" i="5"/>
  <c r="O24" i="5"/>
  <c r="O28" i="5"/>
  <c r="O32" i="5"/>
  <c r="O36" i="5"/>
  <c r="O40" i="5"/>
  <c r="O44" i="5"/>
  <c r="O48" i="5"/>
  <c r="O52" i="5"/>
  <c r="O56" i="5"/>
  <c r="S20" i="5"/>
  <c r="S24" i="5"/>
  <c r="S28" i="5"/>
  <c r="S32" i="5"/>
  <c r="S36" i="5"/>
  <c r="S40" i="5"/>
  <c r="S44" i="5"/>
  <c r="S48" i="5"/>
  <c r="S52" i="5"/>
  <c r="S56" i="5"/>
  <c r="AE20" i="5"/>
  <c r="AE24" i="5"/>
  <c r="AE28" i="5"/>
  <c r="AE32" i="5"/>
  <c r="AE36" i="5"/>
  <c r="AE40" i="5"/>
  <c r="AE44" i="5"/>
  <c r="AE48" i="5"/>
  <c r="AE52" i="5"/>
  <c r="AE56" i="5"/>
  <c r="AA20" i="5"/>
  <c r="AA24" i="5"/>
  <c r="AA28" i="5"/>
  <c r="AA32" i="5"/>
  <c r="AA36" i="5"/>
  <c r="AA40" i="5"/>
  <c r="AA44" i="5"/>
  <c r="AA48" i="5"/>
  <c r="AA52" i="5"/>
  <c r="AA56" i="5"/>
  <c r="AE16" i="5"/>
  <c r="AA16" i="5"/>
  <c r="W20" i="5"/>
  <c r="W24" i="5"/>
  <c r="W28" i="5"/>
  <c r="W32" i="5"/>
  <c r="W36" i="5"/>
  <c r="W40" i="5"/>
  <c r="W44" i="5"/>
  <c r="W48" i="5"/>
  <c r="W52" i="5"/>
  <c r="W56" i="5"/>
  <c r="W16" i="5"/>
  <c r="S16" i="5"/>
  <c r="O16" i="5"/>
  <c r="K16" i="5"/>
  <c r="G20" i="5"/>
  <c r="G24" i="5"/>
  <c r="G28" i="5"/>
  <c r="G32" i="5"/>
  <c r="G36" i="5"/>
  <c r="G40" i="5"/>
  <c r="G44" i="5"/>
  <c r="G48" i="5"/>
  <c r="G52" i="5"/>
  <c r="G56" i="5"/>
  <c r="AB81" i="5" l="1"/>
  <c r="AB80" i="5"/>
  <c r="AB79" i="5"/>
  <c r="X81" i="5"/>
  <c r="X80" i="5"/>
  <c r="X79" i="5"/>
  <c r="T81" i="5"/>
  <c r="T80" i="5"/>
  <c r="T79" i="5"/>
  <c r="P80" i="5"/>
  <c r="P79" i="5"/>
  <c r="L77" i="5"/>
  <c r="O77" i="5" s="1"/>
  <c r="L71" i="5"/>
  <c r="O71" i="5" s="1"/>
  <c r="D71" i="5"/>
  <c r="G71" i="5" s="1"/>
  <c r="P81" i="5"/>
  <c r="L81" i="5"/>
  <c r="L80" i="5"/>
  <c r="L79" i="5"/>
  <c r="H81" i="5"/>
  <c r="H80" i="5"/>
  <c r="H79" i="5"/>
  <c r="D81" i="5"/>
  <c r="D80" i="5"/>
  <c r="D79" i="5"/>
  <c r="AF61" i="5" l="1"/>
  <c r="AF65" i="5"/>
  <c r="AF20" i="5" l="1"/>
  <c r="AF24" i="5"/>
  <c r="AF28" i="5"/>
  <c r="AF32" i="5"/>
  <c r="AF36" i="5"/>
  <c r="AF40" i="5"/>
  <c r="AF44" i="5"/>
  <c r="AF48" i="5"/>
  <c r="AF52" i="5"/>
  <c r="AF56" i="5"/>
  <c r="AF16" i="5" l="1"/>
  <c r="AB73" i="5"/>
  <c r="AE73" i="5" s="1"/>
  <c r="X73" i="5"/>
  <c r="AA73" i="5" s="1"/>
  <c r="T73" i="5"/>
  <c r="W73" i="5" s="1"/>
  <c r="P73" i="5"/>
  <c r="S73" i="5" s="1"/>
  <c r="L73" i="5"/>
  <c r="O73" i="5" s="1"/>
  <c r="AB71" i="5"/>
  <c r="AE71" i="5" s="1"/>
  <c r="X71" i="5"/>
  <c r="AA71" i="5" s="1"/>
  <c r="T71" i="5"/>
  <c r="W71" i="5" s="1"/>
  <c r="P71" i="5"/>
  <c r="S71" i="5" s="1"/>
  <c r="AB77" i="5"/>
  <c r="AE77" i="5" s="1"/>
  <c r="AB75" i="5"/>
  <c r="AE75" i="5" s="1"/>
  <c r="X77" i="5"/>
  <c r="AA77" i="5" s="1"/>
  <c r="X75" i="5"/>
  <c r="AA75" i="5" s="1"/>
  <c r="P77" i="5"/>
  <c r="S77" i="5" s="1"/>
  <c r="P75" i="5"/>
  <c r="S75" i="5" s="1"/>
  <c r="L75" i="5"/>
  <c r="O75" i="5" s="1"/>
  <c r="D14" i="5" l="1"/>
  <c r="C7" i="5"/>
  <c r="H14" i="5" l="1"/>
  <c r="L14" i="5" s="1"/>
  <c r="P14" i="5" s="1"/>
  <c r="T14" i="5" s="1"/>
  <c r="X14" i="5" s="1"/>
  <c r="AB14" i="5" s="1"/>
</calcChain>
</file>

<file path=xl/sharedStrings.xml><?xml version="1.0" encoding="utf-8"?>
<sst xmlns="http://schemas.openxmlformats.org/spreadsheetml/2006/main" count="117" uniqueCount="61">
  <si>
    <t>TOTAL</t>
  </si>
  <si>
    <t>Indiquer la date du lundi débutant votre semaine de travail (le tableau s'ajustera selon la date que vous avez indiquée)</t>
  </si>
  <si>
    <t>Période débutant le (année-mois-jour) :</t>
  </si>
  <si>
    <t>Période se terminant le (année-mois-jour) :</t>
  </si>
  <si>
    <t>Lundi</t>
  </si>
  <si>
    <t>Mardi</t>
  </si>
  <si>
    <t>Mercredi</t>
  </si>
  <si>
    <t>jeudi</t>
  </si>
  <si>
    <t>Vendredi</t>
  </si>
  <si>
    <t>Samedi</t>
  </si>
  <si>
    <t>Dimanche</t>
  </si>
  <si>
    <t>Horaire de travail</t>
  </si>
  <si>
    <t xml:space="preserve">Nom du chercheur </t>
  </si>
  <si>
    <t>pour son équipe de recherche</t>
  </si>
  <si>
    <t>Nombre d'étudiants (Msc, PhD, post-doc) dans l'équipe</t>
  </si>
  <si>
    <t xml:space="preserve">Nombre de personne total dans l'équipe </t>
  </si>
  <si>
    <t>Début</t>
  </si>
  <si>
    <t>Fin</t>
  </si>
  <si>
    <t>Lieu</t>
  </si>
  <si>
    <t>La fin de période sera calculée automatiquement</t>
  </si>
  <si>
    <t>AM</t>
  </si>
  <si>
    <t>PM</t>
  </si>
  <si>
    <t>Nombre de professionnels de recherche dans l'équipe</t>
  </si>
  <si>
    <t>PRÉSENTIELS AU CRCHUSJ ET TÉLÉTRAVAIL</t>
  </si>
  <si>
    <t>Télétravail (AM)</t>
  </si>
  <si>
    <t>Télétravail (PM)</t>
  </si>
  <si>
    <t>Présentiel / labo (PM)</t>
  </si>
  <si>
    <t>Présentiel / labo (AM)</t>
  </si>
  <si>
    <t>Étapes pour la complétion de votre fichier pour la gestion du présentiel au CRCHUSJ et du télétravail</t>
  </si>
  <si>
    <t>HORAIRE DE TRAVAIL DU PERSONNEL PAR LABORATOIRE EN RESPECT LE MAXIMUM DE 2 PERSONNES PAR LABORATOIRE EN TOUT TEMPS PAR JOUR</t>
  </si>
  <si>
    <t>AM 
PM</t>
  </si>
  <si>
    <t>Nom de famille, Prénom</t>
  </si>
  <si>
    <t>* Le total se fait automatiquement</t>
  </si>
  <si>
    <r>
      <rPr>
        <b/>
        <u/>
        <sz val="12"/>
        <color theme="1"/>
        <rFont val="Calibri"/>
        <family val="2"/>
        <scheme val="minor"/>
      </rPr>
      <t>Justification pour la présence de personnes additionnelles reliée au projet COVID-19</t>
    </r>
    <r>
      <rPr>
        <b/>
        <sz val="12"/>
        <color theme="1"/>
        <rFont val="Calibri"/>
        <family val="2"/>
        <scheme val="minor"/>
      </rPr>
      <t>:
Fournir le titre du projet
Description du projet (5 à 10 lignes)
Financement confirmé ou non</t>
    </r>
  </si>
  <si>
    <t>Total</t>
  </si>
  <si>
    <r>
      <rPr>
        <b/>
        <sz val="11"/>
        <rFont val="Calibri"/>
        <family val="2"/>
        <scheme val="minor"/>
      </rPr>
      <t>PERSONNES ADDITIONNELLES  (MAX 2) POUR PROJET COVID-19</t>
    </r>
    <r>
      <rPr>
        <b/>
        <sz val="11"/>
        <color theme="0"/>
        <rFont val="Calibri"/>
        <family val="2"/>
        <scheme val="minor"/>
      </rPr>
      <t xml:space="preserve"> </t>
    </r>
    <r>
      <rPr>
        <b/>
        <sz val="11"/>
        <color rgb="FFFF0000"/>
        <rFont val="Calibri"/>
        <family val="2"/>
        <scheme val="minor"/>
      </rPr>
      <t>DÉJÀ PRÉAUTORISÉES</t>
    </r>
  </si>
  <si>
    <t>TOTAL DE LA SEMAINE</t>
  </si>
  <si>
    <t>Absence Rémunéré</t>
  </si>
  <si>
    <t>Absence Sans solde</t>
  </si>
  <si>
    <t>Vacances</t>
  </si>
  <si>
    <t>Indiquer votre nom comme chercheur responsable (ligne 4)</t>
  </si>
  <si>
    <t>Indiquer la date du lundi débutant la semaine de travail pour les semaines qui suivront celle du 25 mai 2020 (ligne 6)</t>
  </si>
  <si>
    <r>
      <t xml:space="preserve">Indiquer le nombre total de professionnels de recherche et le nombre total d'étudiants au sein de votre laboratoire (ligne 9 et 10)
</t>
    </r>
    <r>
      <rPr>
        <i/>
        <sz val="11"/>
        <rFont val="Calibri"/>
        <family val="2"/>
        <scheme val="minor"/>
      </rPr>
      <t>* Prenez note que le total du personnel de l'équipe se fait automatiquement</t>
    </r>
  </si>
  <si>
    <t>Indiquer le nom de vos employés qui seront présents pour la reprise des activités en respect du nombre maximal autorisé pour la période visée selon les directives reçues de la Direction de la recherche via les communiqués (à partir de la ligne 16)</t>
  </si>
  <si>
    <t>Indiquer le détail des heures planifiées (dans la colonnne lieu) pour chaque employé à l'aide du menu déroulant parmi les choix suivants:  présentiel / télétravail / absence rémunérée/ absence sans solde / vacances</t>
  </si>
  <si>
    <t>Dans la partie : Justification pour la présence de personnes additionnelles reliée au projet COVID-19:
Fournir le titre du projet
Description du projet (5 à 10 lignes)
Financement confirmé ou non</t>
  </si>
  <si>
    <t>Dans la partie: TOTAL: 
Prenez note que les totaux se font automatiquement. Faites attention de ne pas effacer les formules</t>
  </si>
  <si>
    <r>
      <t>Compléter obligatoirement ce formulaire à toutes les semaines et l'envoy</t>
    </r>
    <r>
      <rPr>
        <sz val="11"/>
        <rFont val="Calibri"/>
        <family val="2"/>
        <scheme val="minor"/>
      </rPr>
      <t>er avant le vendredi midi</t>
    </r>
    <r>
      <rPr>
        <sz val="11"/>
        <color theme="1"/>
        <rFont val="Calibri"/>
        <family val="2"/>
        <scheme val="minor"/>
      </rPr>
      <t xml:space="preserve"> à l'adresse courriel suivante: 
</t>
    </r>
    <r>
      <rPr>
        <sz val="11"/>
        <color rgb="FF0070C0"/>
        <rFont val="Calibri"/>
        <family val="2"/>
        <scheme val="minor"/>
      </rPr>
      <t xml:space="preserve"> rh.crhsj@recherche-ste-justine.qc.ca</t>
    </r>
    <r>
      <rPr>
        <sz val="11"/>
        <color theme="1"/>
        <rFont val="Calibri"/>
        <family val="2"/>
        <scheme val="minor"/>
      </rPr>
      <t xml:space="preserve">
</t>
    </r>
  </si>
  <si>
    <t>Renommer le fichier comme suit pour l'enregistrer et le personnaliser pour faciliter le suivi après le retour au CR-RH: nom et prénom du chercheur_date du lundi de la semaine pour l'horaire applicable 
(ex: MichaudJacques_2020-05-25)</t>
  </si>
  <si>
    <r>
      <t xml:space="preserve">Indiquer leur horaire de travail (Début (HH:mm) et Fin (HH:mm)) pour la portion AM et PM afin de permettre la gestion des horaires globaux de l'équipe en fonction du respect des mesures de distanciation. (Format 24 hres HH:mm)
</t>
    </r>
    <r>
      <rPr>
        <i/>
        <sz val="11"/>
        <rFont val="Calibri"/>
        <family val="2"/>
        <scheme val="minor"/>
      </rPr>
      <t>* Prenez note que la colonne total qui représente le total des heures par jour se fait automatiquement</t>
    </r>
  </si>
  <si>
    <t>Dans la partie: PERSONNES ADDITIONNELLES POUR PROJET COVID-19
Indiquer le nom des employés additionnels et compléter les mêmes informations que pour le point 7 pour les employés qui travailleront sur les projets COVID-19 préautorisés grâce au menu déroulant pré-enregistré
Compléter la justification additionnelle exigée sur le projet  dans la section prévue à cet effet en bas de page du formulaire</t>
  </si>
  <si>
    <r>
      <t xml:space="preserve">Présentiel / labo (AM) </t>
    </r>
    <r>
      <rPr>
        <b/>
        <sz val="10"/>
        <color rgb="FFFF0000"/>
        <rFont val="Arial"/>
        <family val="2"/>
      </rPr>
      <t>2</t>
    </r>
  </si>
  <si>
    <r>
      <t xml:space="preserve">Présentiel / labo (PM) </t>
    </r>
    <r>
      <rPr>
        <b/>
        <sz val="10"/>
        <color rgb="FFFF0000"/>
        <rFont val="Arial"/>
        <family val="2"/>
      </rPr>
      <t>2</t>
    </r>
  </si>
  <si>
    <r>
      <t xml:space="preserve">Télétravail (AM) </t>
    </r>
    <r>
      <rPr>
        <b/>
        <sz val="10"/>
        <color rgb="FFFF0000"/>
        <rFont val="Arial"/>
        <family val="2"/>
      </rPr>
      <t>2</t>
    </r>
  </si>
  <si>
    <r>
      <t>Télétravail (PM)</t>
    </r>
    <r>
      <rPr>
        <b/>
        <sz val="10"/>
        <color rgb="FFFF0000"/>
        <rFont val="Arial"/>
        <family val="2"/>
      </rPr>
      <t xml:space="preserve"> 2</t>
    </r>
  </si>
  <si>
    <t>Présentiel-PM</t>
  </si>
  <si>
    <t>Présentiel-AM</t>
  </si>
  <si>
    <t>Absence-sans solde</t>
  </si>
  <si>
    <t>Télétravail-PM</t>
  </si>
  <si>
    <t>Présentiel-AM2</t>
  </si>
  <si>
    <t>Télétravail-PM2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</si>
</sst>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_ ;_ * \(#,##0.00\)_ ;_ * &quot;-&quot;??_)_ ;_ @_ "/>
    <numFmt numFmtId="164" formatCode="[$-C0C]d\ mmm\ yyyy;@"/>
    <numFmt numFmtId="165" formatCode="yyyy/mm/dd;@"/>
    <numFmt numFmtId="166" formatCode="[h]:mm"/>
  </numFmts>
  <fonts count="22" x14ac:knownFonts="1">
    <font>
      <sz val="11"/>
      <color theme="1"/>
      <name val="Calibri"/>
      <family val="2"/>
      <scheme val="minor"/>
    </font>
    <font>
      <sz val="11"/>
      <color theme="1"/>
      <name val="Calibri"/>
      <family val="2"/>
      <scheme val="minor"/>
    </font>
    <font>
      <u/>
      <sz val="16"/>
      <name val="Arial"/>
      <family val="2"/>
    </font>
    <font>
      <b/>
      <sz val="10"/>
      <name val="Arial"/>
      <family val="2"/>
    </font>
    <font>
      <sz val="11"/>
      <color theme="0"/>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0"/>
      <color theme="1"/>
      <name val="Verdana"/>
      <family val="2"/>
    </font>
    <font>
      <b/>
      <sz val="9"/>
      <color theme="1"/>
      <name val="Arial"/>
      <family val="2"/>
    </font>
    <font>
      <sz val="9"/>
      <color theme="1"/>
      <name val="Calibri"/>
      <family val="2"/>
      <scheme val="minor"/>
    </font>
    <font>
      <b/>
      <sz val="10"/>
      <color theme="1"/>
      <name val="Arial"/>
      <family val="2"/>
    </font>
    <font>
      <b/>
      <sz val="12"/>
      <color theme="1"/>
      <name val="Calibri"/>
      <family val="2"/>
      <scheme val="minor"/>
    </font>
    <font>
      <sz val="11"/>
      <color rgb="FF0070C0"/>
      <name val="Calibri"/>
      <family val="2"/>
      <scheme val="minor"/>
    </font>
    <font>
      <b/>
      <u/>
      <sz val="12"/>
      <color theme="1"/>
      <name val="Calibri"/>
      <family val="2"/>
      <scheme val="minor"/>
    </font>
    <font>
      <b/>
      <sz val="14"/>
      <name val="Calibri"/>
      <family val="2"/>
      <scheme val="minor"/>
    </font>
    <font>
      <sz val="11"/>
      <name val="Calibri"/>
      <family val="2"/>
      <scheme val="minor"/>
    </font>
    <font>
      <i/>
      <sz val="11"/>
      <name val="Calibri"/>
      <family val="2"/>
      <scheme val="minor"/>
    </font>
    <font>
      <b/>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8"/>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indexed="65"/>
        <bgColor indexed="64"/>
      </patternFill>
    </fill>
    <fill>
      <patternFill patternType="solid">
        <fgColor theme="0" tint="-0.499984740745262"/>
        <bgColor indexed="64"/>
      </patternFill>
    </fill>
  </fills>
  <borders count="71">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64"/>
      </left>
      <right/>
      <top style="hair">
        <color indexed="64"/>
      </top>
      <bottom style="hair">
        <color indexed="64"/>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top/>
      <bottom style="thin">
        <color theme="3" tint="0.59999389629810485"/>
      </bottom>
      <diagonal/>
    </border>
    <border>
      <left style="thin">
        <color indexed="64"/>
      </left>
      <right style="thin">
        <color theme="3" tint="0.59999389629810485"/>
      </right>
      <top style="thin">
        <color theme="3" tint="0.59999389629810485"/>
      </top>
      <bottom style="thin">
        <color theme="3" tint="0.59999389629810485"/>
      </bottom>
      <diagonal/>
    </border>
    <border>
      <left style="thin">
        <color indexed="64"/>
      </left>
      <right style="thin">
        <color theme="3" tint="0.59999389629810485"/>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style="thin">
        <color theme="3" tint="0.59999389629810485"/>
      </left>
      <right/>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top style="thin">
        <color theme="3" tint="0.59999389629810485"/>
      </top>
      <bottom/>
      <diagonal/>
    </border>
    <border>
      <left/>
      <right/>
      <top style="thin">
        <color theme="3" tint="0.59999389629810485"/>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3" borderId="0" applyNumberFormat="0" applyBorder="0" applyAlignment="0" applyProtection="0"/>
  </cellStyleXfs>
  <cellXfs count="168">
    <xf numFmtId="0" fontId="0" fillId="0" borderId="0" xfId="0"/>
    <xf numFmtId="0" fontId="0" fillId="2" borderId="1" xfId="0" applyFill="1" applyBorder="1"/>
    <xf numFmtId="0" fontId="0" fillId="0" borderId="0" xfId="0" applyBorder="1"/>
    <xf numFmtId="0" fontId="0" fillId="2" borderId="0" xfId="0" applyFill="1" applyBorder="1"/>
    <xf numFmtId="15" fontId="0" fillId="2" borderId="0" xfId="0" applyNumberFormat="1" applyFill="1" applyBorder="1"/>
    <xf numFmtId="43" fontId="0" fillId="2" borderId="0" xfId="1" applyFont="1" applyFill="1" applyBorder="1"/>
    <xf numFmtId="15" fontId="0" fillId="0" borderId="0" xfId="0" applyNumberFormat="1"/>
    <xf numFmtId="43" fontId="0" fillId="0" borderId="0" xfId="1" applyFont="1"/>
    <xf numFmtId="43" fontId="4" fillId="3" borderId="0" xfId="2" applyNumberFormat="1" applyBorder="1" applyAlignment="1"/>
    <xf numFmtId="0" fontId="4" fillId="3" borderId="0" xfId="2" applyBorder="1" applyAlignment="1"/>
    <xf numFmtId="43" fontId="0" fillId="4" borderId="0" xfId="1" applyFont="1" applyFill="1"/>
    <xf numFmtId="43" fontId="7" fillId="2" borderId="0" xfId="1" applyFont="1" applyFill="1" applyBorder="1"/>
    <xf numFmtId="0" fontId="0" fillId="0" borderId="9" xfId="0" applyBorder="1" applyAlignment="1">
      <alignment horizontal="center" vertical="top"/>
    </xf>
    <xf numFmtId="0" fontId="6" fillId="4" borderId="0" xfId="0" applyFont="1" applyFill="1" applyBorder="1" applyAlignment="1">
      <alignment horizontal="right"/>
    </xf>
    <xf numFmtId="15" fontId="0" fillId="4" borderId="0" xfId="0" applyNumberFormat="1" applyFill="1" applyBorder="1"/>
    <xf numFmtId="0" fontId="0" fillId="0" borderId="4" xfId="0" applyBorder="1"/>
    <xf numFmtId="12" fontId="0" fillId="0" borderId="0" xfId="1" applyNumberFormat="1" applyFont="1"/>
    <xf numFmtId="0" fontId="5" fillId="3" borderId="0" xfId="2" applyFont="1" applyBorder="1" applyAlignment="1">
      <alignment horizontal="left"/>
    </xf>
    <xf numFmtId="0" fontId="8" fillId="7" borderId="24" xfId="2" applyFont="1" applyFill="1" applyBorder="1" applyAlignment="1">
      <alignment horizontal="center" vertical="center"/>
    </xf>
    <xf numFmtId="0" fontId="8" fillId="7" borderId="25" xfId="2" applyFont="1" applyFill="1" applyBorder="1" applyAlignment="1">
      <alignment horizontal="center" vertical="center"/>
    </xf>
    <xf numFmtId="20" fontId="6" fillId="7" borderId="26" xfId="0" applyNumberFormat="1" applyFont="1" applyFill="1" applyBorder="1" applyAlignment="1">
      <alignment horizontal="center" vertical="center"/>
    </xf>
    <xf numFmtId="20" fontId="13" fillId="6" borderId="29" xfId="0" applyNumberFormat="1" applyFont="1" applyFill="1" applyBorder="1" applyAlignment="1">
      <alignment horizontal="center"/>
    </xf>
    <xf numFmtId="0" fontId="3" fillId="0" borderId="30" xfId="0" applyFont="1" applyBorder="1" applyAlignment="1">
      <alignment horizontal="right"/>
    </xf>
    <xf numFmtId="0" fontId="3" fillId="0" borderId="32" xfId="0" applyFont="1" applyBorder="1" applyAlignment="1">
      <alignment horizontal="right"/>
    </xf>
    <xf numFmtId="15" fontId="3" fillId="0" borderId="33" xfId="0" applyNumberFormat="1" applyFont="1" applyBorder="1" applyAlignment="1">
      <alignment horizontal="right"/>
    </xf>
    <xf numFmtId="15" fontId="3" fillId="0" borderId="30" xfId="0" applyNumberFormat="1" applyFont="1" applyBorder="1" applyAlignment="1">
      <alignment horizontal="right"/>
    </xf>
    <xf numFmtId="0" fontId="0" fillId="2" borderId="35" xfId="0" applyFill="1" applyBorder="1"/>
    <xf numFmtId="0" fontId="0" fillId="0" borderId="0" xfId="0" applyAlignment="1"/>
    <xf numFmtId="0" fontId="8" fillId="5" borderId="32" xfId="0" applyFont="1" applyFill="1" applyBorder="1" applyAlignment="1">
      <alignment horizontal="right"/>
    </xf>
    <xf numFmtId="0" fontId="8" fillId="5" borderId="40" xfId="0" applyFont="1" applyFill="1" applyBorder="1" applyAlignment="1">
      <alignment horizontal="right"/>
    </xf>
    <xf numFmtId="0" fontId="0" fillId="0" borderId="10" xfId="0" applyBorder="1" applyAlignment="1">
      <alignment vertical="top" wrapText="1"/>
    </xf>
    <xf numFmtId="43" fontId="7" fillId="4" borderId="0" xfId="1" applyFont="1" applyFill="1"/>
    <xf numFmtId="0" fontId="0" fillId="0" borderId="0" xfId="0" applyBorder="1" applyAlignment="1"/>
    <xf numFmtId="20" fontId="6" fillId="7" borderId="28" xfId="0" applyNumberFormat="1" applyFont="1" applyFill="1" applyBorder="1" applyAlignment="1">
      <alignment horizontal="center" vertical="center"/>
    </xf>
    <xf numFmtId="0" fontId="5" fillId="4" borderId="0" xfId="2" applyFont="1" applyFill="1" applyBorder="1" applyAlignment="1">
      <alignment horizontal="left"/>
    </xf>
    <xf numFmtId="0" fontId="0" fillId="9" borderId="4" xfId="0" applyFill="1" applyBorder="1"/>
    <xf numFmtId="166" fontId="8" fillId="6" borderId="22" xfId="2" applyNumberFormat="1" applyFont="1" applyFill="1" applyBorder="1" applyAlignment="1">
      <alignment horizontal="left"/>
    </xf>
    <xf numFmtId="166" fontId="8" fillId="6" borderId="23" xfId="2" applyNumberFormat="1" applyFont="1" applyFill="1" applyBorder="1" applyAlignment="1">
      <alignment horizontal="left"/>
    </xf>
    <xf numFmtId="0" fontId="8" fillId="7" borderId="47" xfId="2" applyFont="1" applyFill="1" applyBorder="1" applyAlignment="1">
      <alignment horizontal="center" vertical="center"/>
    </xf>
    <xf numFmtId="0" fontId="8" fillId="7" borderId="48" xfId="2" applyFont="1" applyFill="1" applyBorder="1" applyAlignment="1">
      <alignment horizontal="center" vertical="center"/>
    </xf>
    <xf numFmtId="20" fontId="6" fillId="7" borderId="49" xfId="0" applyNumberFormat="1" applyFont="1" applyFill="1" applyBorder="1" applyAlignment="1">
      <alignment horizontal="center" vertical="center"/>
    </xf>
    <xf numFmtId="0" fontId="6" fillId="0" borderId="0" xfId="0" applyFont="1"/>
    <xf numFmtId="0" fontId="0" fillId="0" borderId="0" xfId="0" applyAlignment="1">
      <alignment horizontal="center"/>
    </xf>
    <xf numFmtId="0" fontId="19" fillId="0" borderId="7" xfId="0" applyFont="1" applyBorder="1" applyAlignment="1">
      <alignment horizontal="center" vertical="top"/>
    </xf>
    <xf numFmtId="0" fontId="19" fillId="0" borderId="8" xfId="0" applyFont="1" applyBorder="1" applyAlignment="1">
      <alignment vertical="top" wrapText="1"/>
    </xf>
    <xf numFmtId="0" fontId="19" fillId="0" borderId="8" xfId="0" applyFont="1" applyBorder="1" applyAlignment="1">
      <alignment vertical="top"/>
    </xf>
    <xf numFmtId="0" fontId="19" fillId="5" borderId="8" xfId="0" applyFont="1" applyFill="1" applyBorder="1" applyAlignment="1">
      <alignment vertical="top" wrapText="1"/>
    </xf>
    <xf numFmtId="0" fontId="0" fillId="0" borderId="0" xfId="0" applyBorder="1" applyAlignment="1">
      <alignment horizontal="left"/>
    </xf>
    <xf numFmtId="49" fontId="11" fillId="0" borderId="0" xfId="0" applyNumberFormat="1" applyFont="1" applyFill="1" applyBorder="1" applyAlignment="1">
      <alignment horizontal="center"/>
    </xf>
    <xf numFmtId="166" fontId="8" fillId="0" borderId="0" xfId="2" applyNumberFormat="1" applyFont="1" applyFill="1" applyBorder="1" applyAlignment="1">
      <alignment horizontal="left"/>
    </xf>
    <xf numFmtId="20" fontId="13" fillId="0" borderId="0" xfId="0" applyNumberFormat="1" applyFont="1" applyFill="1" applyBorder="1" applyAlignment="1">
      <alignment horizontal="center"/>
    </xf>
    <xf numFmtId="0" fontId="0" fillId="0" borderId="0" xfId="0" applyBorder="1" applyAlignment="1">
      <alignment horizontal="center" vertical="center"/>
    </xf>
    <xf numFmtId="0" fontId="8" fillId="0" borderId="0" xfId="2" applyFont="1" applyFill="1" applyBorder="1" applyAlignment="1">
      <alignment horizontal="left"/>
    </xf>
    <xf numFmtId="46" fontId="6" fillId="0" borderId="0" xfId="0" applyNumberFormat="1" applyFont="1" applyBorder="1" applyAlignment="1">
      <alignment horizontal="center" vertical="center"/>
    </xf>
    <xf numFmtId="166" fontId="8" fillId="6" borderId="51" xfId="2" applyNumberFormat="1" applyFont="1" applyFill="1" applyBorder="1" applyAlignment="1">
      <alignment horizontal="left"/>
    </xf>
    <xf numFmtId="166" fontId="8" fillId="6" borderId="52" xfId="2" applyNumberFormat="1" applyFont="1" applyFill="1" applyBorder="1" applyAlignment="1">
      <alignment horizontal="left"/>
    </xf>
    <xf numFmtId="20" fontId="13" fillId="6" borderId="53" xfId="0" applyNumberFormat="1" applyFont="1" applyFill="1" applyBorder="1" applyAlignment="1">
      <alignment horizontal="center"/>
    </xf>
    <xf numFmtId="166" fontId="8" fillId="0" borderId="51" xfId="2" applyNumberFormat="1" applyFont="1" applyFill="1" applyBorder="1" applyAlignment="1">
      <alignment horizontal="left"/>
    </xf>
    <xf numFmtId="166" fontId="8" fillId="0" borderId="52" xfId="2" applyNumberFormat="1" applyFont="1" applyFill="1" applyBorder="1" applyAlignment="1">
      <alignment horizontal="left"/>
    </xf>
    <xf numFmtId="20" fontId="13" fillId="0" borderId="53" xfId="0" applyNumberFormat="1" applyFont="1" applyFill="1" applyBorder="1" applyAlignment="1">
      <alignment horizontal="center"/>
    </xf>
    <xf numFmtId="166" fontId="8" fillId="0" borderId="57" xfId="2" applyNumberFormat="1" applyFont="1" applyFill="1" applyBorder="1" applyAlignment="1">
      <alignment horizontal="left"/>
    </xf>
    <xf numFmtId="166" fontId="8" fillId="0" borderId="14" xfId="2" applyNumberFormat="1" applyFont="1" applyFill="1" applyBorder="1" applyAlignment="1">
      <alignment horizontal="left"/>
    </xf>
    <xf numFmtId="20" fontId="13" fillId="0" borderId="58" xfId="0" applyNumberFormat="1" applyFont="1" applyFill="1" applyBorder="1" applyAlignment="1">
      <alignment horizontal="center"/>
    </xf>
    <xf numFmtId="166" fontId="8" fillId="0" borderId="47" xfId="2" applyNumberFormat="1" applyFont="1" applyFill="1" applyBorder="1" applyAlignment="1">
      <alignment horizontal="left"/>
    </xf>
    <xf numFmtId="166" fontId="8" fillId="0" borderId="48" xfId="2" applyNumberFormat="1" applyFont="1" applyFill="1" applyBorder="1" applyAlignment="1">
      <alignment horizontal="left"/>
    </xf>
    <xf numFmtId="20" fontId="13" fillId="0" borderId="49" xfId="0" applyNumberFormat="1" applyFont="1" applyFill="1" applyBorder="1" applyAlignment="1">
      <alignment horizontal="center"/>
    </xf>
    <xf numFmtId="0" fontId="5" fillId="4" borderId="21" xfId="2" applyFont="1" applyFill="1" applyBorder="1" applyAlignment="1">
      <alignment horizontal="left"/>
    </xf>
    <xf numFmtId="43" fontId="4" fillId="4" borderId="21" xfId="2" applyNumberFormat="1" applyFill="1" applyBorder="1" applyAlignment="1"/>
    <xf numFmtId="0" fontId="4" fillId="4" borderId="21" xfId="2" applyFill="1" applyBorder="1" applyAlignment="1"/>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2" fillId="0" borderId="25" xfId="0" applyFont="1" applyFill="1" applyBorder="1" applyAlignment="1">
      <alignment horizontal="center"/>
    </xf>
    <xf numFmtId="0" fontId="12" fillId="0" borderId="59" xfId="0" applyFont="1" applyFill="1" applyBorder="1" applyAlignment="1">
      <alignment horizontal="center"/>
    </xf>
    <xf numFmtId="0" fontId="12" fillId="0" borderId="23" xfId="0" applyFont="1" applyFill="1" applyBorder="1" applyAlignment="1">
      <alignment horizontal="center"/>
    </xf>
    <xf numFmtId="0" fontId="6" fillId="0" borderId="65"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66" xfId="0" applyFont="1" applyBorder="1" applyAlignment="1">
      <alignment horizontal="center" vertical="center"/>
    </xf>
    <xf numFmtId="0" fontId="6" fillId="0" borderId="49" xfId="0" applyFont="1" applyBorder="1" applyAlignment="1">
      <alignment horizontal="center" vertical="center"/>
    </xf>
    <xf numFmtId="0" fontId="12" fillId="0" borderId="63" xfId="0" applyFont="1" applyFill="1" applyBorder="1" applyAlignment="1">
      <alignment horizontal="center"/>
    </xf>
    <xf numFmtId="0" fontId="12" fillId="0" borderId="69" xfId="0" applyFont="1" applyFill="1" applyBorder="1" applyAlignment="1">
      <alignment horizontal="center"/>
    </xf>
    <xf numFmtId="0" fontId="12" fillId="0" borderId="67" xfId="0" applyFont="1" applyFill="1" applyBorder="1" applyAlignment="1">
      <alignment horizontal="center"/>
    </xf>
    <xf numFmtId="0" fontId="12" fillId="0" borderId="28" xfId="0" applyFont="1" applyFill="1" applyBorder="1" applyAlignment="1">
      <alignment horizontal="center"/>
    </xf>
    <xf numFmtId="0" fontId="12" fillId="0" borderId="68" xfId="0" applyFont="1" applyFill="1" applyBorder="1" applyAlignment="1">
      <alignment horizontal="center"/>
    </xf>
    <xf numFmtId="0" fontId="12" fillId="0" borderId="18" xfId="0" applyFont="1" applyFill="1" applyBorder="1" applyAlignment="1">
      <alignment horizontal="center"/>
    </xf>
    <xf numFmtId="0" fontId="12" fillId="0" borderId="64" xfId="0" applyFont="1" applyFill="1" applyBorder="1" applyAlignment="1">
      <alignment horizontal="center"/>
    </xf>
    <xf numFmtId="0" fontId="12" fillId="0" borderId="70" xfId="0" applyFont="1" applyFill="1" applyBorder="1" applyAlignment="1">
      <alignment horizontal="center"/>
    </xf>
    <xf numFmtId="0" fontId="12" fillId="0" borderId="61" xfId="0" applyFont="1" applyFill="1" applyBorder="1" applyAlignment="1">
      <alignment horizontal="center"/>
    </xf>
    <xf numFmtId="0" fontId="15" fillId="0" borderId="14" xfId="0" applyFont="1" applyBorder="1" applyAlignment="1">
      <alignment horizontal="left" vertical="top" wrapText="1"/>
    </xf>
    <xf numFmtId="0" fontId="15" fillId="0" borderId="14" xfId="0" applyFont="1" applyBorder="1" applyAlignment="1">
      <alignment horizontal="left" vertical="top"/>
    </xf>
    <xf numFmtId="0" fontId="14" fillId="0" borderId="60" xfId="0" applyFont="1" applyFill="1" applyBorder="1" applyAlignment="1"/>
    <xf numFmtId="0" fontId="3" fillId="0" borderId="22" xfId="0" applyFont="1" applyFill="1" applyBorder="1" applyAlignment="1"/>
    <xf numFmtId="0" fontId="6" fillId="0" borderId="23" xfId="0" applyFont="1" applyBorder="1" applyAlignment="1"/>
    <xf numFmtId="0" fontId="2" fillId="0" borderId="0" xfId="0" applyFont="1" applyFill="1" applyBorder="1" applyAlignment="1">
      <alignment horizontal="center"/>
    </xf>
    <xf numFmtId="43" fontId="3" fillId="0" borderId="36" xfId="1" applyFont="1" applyBorder="1" applyAlignment="1">
      <alignment horizontal="left"/>
    </xf>
    <xf numFmtId="0" fontId="0" fillId="0" borderId="31" xfId="0" applyBorder="1" applyAlignment="1"/>
    <xf numFmtId="49" fontId="3" fillId="0" borderId="0" xfId="1" applyNumberFormat="1" applyFont="1" applyBorder="1" applyAlignment="1">
      <alignment horizontal="left"/>
    </xf>
    <xf numFmtId="0" fontId="0" fillId="0" borderId="0" xfId="0" applyAlignment="1"/>
    <xf numFmtId="165" fontId="3" fillId="0" borderId="34" xfId="0" applyNumberFormat="1" applyFont="1" applyBorder="1" applyAlignment="1">
      <alignment horizontal="right"/>
    </xf>
    <xf numFmtId="0" fontId="0" fillId="0" borderId="35" xfId="0" applyBorder="1" applyAlignment="1">
      <alignment horizontal="right"/>
    </xf>
    <xf numFmtId="165" fontId="3" fillId="8" borderId="34" xfId="0" applyNumberFormat="1" applyFont="1" applyFill="1" applyBorder="1" applyAlignment="1">
      <alignment horizontal="right"/>
    </xf>
    <xf numFmtId="0" fontId="0" fillId="8" borderId="35" xfId="0" applyFill="1" applyBorder="1" applyAlignment="1">
      <alignment horizontal="right"/>
    </xf>
    <xf numFmtId="0" fontId="0" fillId="8" borderId="37" xfId="0" applyFill="1" applyBorder="1" applyAlignment="1">
      <alignment horizontal="right"/>
    </xf>
    <xf numFmtId="0" fontId="12" fillId="0" borderId="14" xfId="0" applyFont="1" applyFill="1" applyBorder="1" applyAlignment="1">
      <alignment horizontal="center"/>
    </xf>
    <xf numFmtId="1" fontId="9" fillId="5" borderId="35" xfId="0" applyNumberFormat="1" applyFont="1" applyFill="1" applyBorder="1" applyAlignment="1"/>
    <xf numFmtId="0" fontId="0" fillId="0" borderId="35" xfId="0" applyBorder="1" applyAlignment="1"/>
    <xf numFmtId="1" fontId="9" fillId="5" borderId="38" xfId="0" applyNumberFormat="1" applyFont="1" applyFill="1" applyBorder="1" applyAlignment="1"/>
    <xf numFmtId="0" fontId="0" fillId="0" borderId="39" xfId="0" applyBorder="1" applyAlignment="1"/>
    <xf numFmtId="1" fontId="9" fillId="5" borderId="34" xfId="0" applyNumberFormat="1" applyFont="1" applyFill="1" applyBorder="1" applyAlignment="1"/>
    <xf numFmtId="166" fontId="8" fillId="6" borderId="11" xfId="2" applyNumberFormat="1" applyFont="1" applyFill="1" applyBorder="1" applyAlignment="1">
      <alignment horizontal="center" vertical="center"/>
    </xf>
    <xf numFmtId="166" fontId="8" fillId="6" borderId="3" xfId="2" applyNumberFormat="1" applyFont="1" applyFill="1" applyBorder="1" applyAlignment="1">
      <alignment horizontal="center" vertical="center"/>
    </xf>
    <xf numFmtId="0" fontId="6" fillId="2" borderId="13" xfId="0" applyFont="1" applyFill="1" applyBorder="1" applyAlignment="1">
      <alignment horizontal="center" vertical="center" wrapText="1"/>
    </xf>
    <xf numFmtId="0" fontId="0" fillId="0" borderId="15" xfId="0" applyBorder="1" applyAlignment="1">
      <alignment horizontal="center"/>
    </xf>
    <xf numFmtId="0" fontId="8" fillId="2" borderId="11" xfId="0" applyFont="1" applyFill="1" applyBorder="1" applyAlignment="1">
      <alignment horizontal="center" vertical="center" wrapText="1"/>
    </xf>
    <xf numFmtId="0" fontId="0" fillId="0" borderId="16" xfId="0" applyBorder="1" applyAlignment="1"/>
    <xf numFmtId="43" fontId="6" fillId="7" borderId="12" xfId="1" applyFont="1" applyFill="1" applyBorder="1" applyAlignment="1">
      <alignment horizontal="center"/>
    </xf>
    <xf numFmtId="43" fontId="6" fillId="7" borderId="21" xfId="1" applyFont="1" applyFill="1" applyBorder="1" applyAlignment="1">
      <alignment horizontal="center"/>
    </xf>
    <xf numFmtId="43" fontId="6" fillId="7" borderId="2" xfId="1" applyFont="1" applyFill="1" applyBorder="1" applyAlignment="1">
      <alignment horizontal="center"/>
    </xf>
    <xf numFmtId="164" fontId="6" fillId="7" borderId="17" xfId="1" applyNumberFormat="1" applyFont="1" applyFill="1" applyBorder="1" applyAlignment="1">
      <alignment horizontal="center" vertical="center" wrapText="1"/>
    </xf>
    <xf numFmtId="164" fontId="6" fillId="7" borderId="18" xfId="1" applyNumberFormat="1" applyFont="1" applyFill="1" applyBorder="1" applyAlignment="1">
      <alignment horizontal="center" vertical="center" wrapText="1"/>
    </xf>
    <xf numFmtId="164" fontId="6" fillId="7" borderId="19" xfId="1" applyNumberFormat="1" applyFont="1" applyFill="1" applyBorder="1" applyAlignment="1">
      <alignment horizontal="center" vertical="center" wrapText="1"/>
    </xf>
    <xf numFmtId="166" fontId="8" fillId="6" borderId="16" xfId="2" applyNumberFormat="1" applyFont="1" applyFill="1" applyBorder="1" applyAlignment="1">
      <alignment horizontal="center" vertical="center"/>
    </xf>
    <xf numFmtId="164" fontId="6" fillId="7" borderId="43" xfId="1" applyNumberFormat="1" applyFont="1" applyFill="1" applyBorder="1" applyAlignment="1">
      <alignment horizontal="center" vertical="center" wrapText="1"/>
    </xf>
    <xf numFmtId="164" fontId="6" fillId="7" borderId="44" xfId="1" applyNumberFormat="1" applyFont="1" applyFill="1" applyBorder="1" applyAlignment="1">
      <alignment horizontal="center" vertical="center" wrapText="1"/>
    </xf>
    <xf numFmtId="164" fontId="6" fillId="7" borderId="45" xfId="1" applyNumberFormat="1" applyFont="1" applyFill="1" applyBorder="1" applyAlignment="1">
      <alignment horizontal="center" vertical="center" wrapText="1"/>
    </xf>
    <xf numFmtId="0" fontId="0" fillId="0" borderId="21" xfId="0" applyBorder="1" applyAlignment="1"/>
    <xf numFmtId="0" fontId="0" fillId="0" borderId="2" xfId="0" applyBorder="1" applyAlignment="1"/>
    <xf numFmtId="0" fontId="0" fillId="0" borderId="18" xfId="0" applyBorder="1" applyAlignment="1">
      <alignment horizontal="center" vertical="center" wrapText="1"/>
    </xf>
    <xf numFmtId="0" fontId="0" fillId="0" borderId="19" xfId="0" applyBorder="1" applyAlignment="1">
      <alignment horizontal="center" vertical="center" wrapText="1"/>
    </xf>
    <xf numFmtId="164" fontId="6" fillId="7" borderId="12" xfId="1" applyNumberFormat="1" applyFont="1" applyFill="1" applyBorder="1" applyAlignment="1">
      <alignment horizontal="center" vertical="center" wrapText="1"/>
    </xf>
    <xf numFmtId="164" fontId="6" fillId="7" borderId="21" xfId="1" applyNumberFormat="1" applyFont="1" applyFill="1" applyBorder="1" applyAlignment="1">
      <alignment horizontal="center" vertical="center" wrapText="1"/>
    </xf>
    <xf numFmtId="164" fontId="6" fillId="7" borderId="2" xfId="1" applyNumberFormat="1" applyFont="1" applyFill="1" applyBorder="1" applyAlignment="1">
      <alignment horizontal="center" vertical="center" wrapText="1"/>
    </xf>
    <xf numFmtId="166" fontId="8" fillId="6" borderId="13" xfId="2" applyNumberFormat="1" applyFont="1" applyFill="1" applyBorder="1" applyAlignment="1">
      <alignment horizontal="center" vertical="center"/>
    </xf>
    <xf numFmtId="166" fontId="8" fillId="6" borderId="46" xfId="2" applyNumberFormat="1" applyFont="1" applyFill="1" applyBorder="1" applyAlignment="1">
      <alignment horizontal="center" vertical="center"/>
    </xf>
    <xf numFmtId="166" fontId="8" fillId="6" borderId="15" xfId="2" applyNumberFormat="1" applyFont="1" applyFill="1" applyBorder="1" applyAlignment="1">
      <alignment horizontal="center" vertical="center"/>
    </xf>
    <xf numFmtId="46" fontId="6" fillId="0" borderId="56" xfId="0" applyNumberFormat="1" applyFont="1" applyBorder="1" applyAlignment="1">
      <alignment horizontal="center" vertical="center"/>
    </xf>
    <xf numFmtId="46" fontId="6" fillId="0" borderId="55" xfId="0" applyNumberFormat="1" applyFont="1" applyBorder="1" applyAlignment="1">
      <alignment horizontal="center" vertical="center"/>
    </xf>
    <xf numFmtId="0" fontId="4" fillId="4" borderId="21" xfId="2" applyFill="1" applyBorder="1" applyAlignment="1"/>
    <xf numFmtId="46" fontId="6" fillId="0" borderId="20" xfId="0" applyNumberFormat="1" applyFont="1" applyBorder="1" applyAlignment="1">
      <alignment horizontal="center" vertical="center"/>
    </xf>
    <xf numFmtId="46" fontId="6" fillId="0" borderId="27" xfId="0" applyNumberFormat="1" applyFont="1" applyBorder="1" applyAlignment="1">
      <alignment horizontal="center" vertical="center"/>
    </xf>
    <xf numFmtId="164" fontId="6" fillId="7" borderId="11" xfId="1" applyNumberFormat="1" applyFont="1" applyFill="1" applyBorder="1" applyAlignment="1">
      <alignment horizontal="center" vertical="center" wrapText="1"/>
    </xf>
    <xf numFmtId="0" fontId="6" fillId="0" borderId="3" xfId="0" applyFont="1" applyBorder="1" applyAlignment="1"/>
    <xf numFmtId="0" fontId="14" fillId="0" borderId="14" xfId="0" applyFont="1" applyFill="1" applyBorder="1" applyAlignment="1"/>
    <xf numFmtId="0" fontId="0" fillId="0" borderId="14" xfId="0" applyBorder="1" applyAlignment="1"/>
    <xf numFmtId="0" fontId="12" fillId="0" borderId="60" xfId="0" applyFont="1" applyFill="1" applyBorder="1" applyAlignment="1">
      <alignment horizontal="center"/>
    </xf>
    <xf numFmtId="0" fontId="9" fillId="0" borderId="41" xfId="0" applyFont="1" applyBorder="1" applyAlignment="1">
      <alignment vertical="top"/>
    </xf>
    <xf numFmtId="0" fontId="9" fillId="0" borderId="42" xfId="0" applyFont="1" applyBorder="1" applyAlignment="1">
      <alignment vertical="top"/>
    </xf>
    <xf numFmtId="0" fontId="9" fillId="0" borderId="50" xfId="0" applyFont="1" applyBorder="1" applyAlignment="1">
      <alignment vertical="top"/>
    </xf>
    <xf numFmtId="0" fontId="0" fillId="0" borderId="0" xfId="0" applyAlignment="1">
      <alignment horizontal="center"/>
    </xf>
    <xf numFmtId="46" fontId="6" fillId="0" borderId="11" xfId="0" applyNumberFormat="1" applyFont="1" applyBorder="1" applyAlignment="1">
      <alignment horizontal="center" vertical="center"/>
    </xf>
    <xf numFmtId="46" fontId="6" fillId="0" borderId="3" xfId="0" applyNumberFormat="1" applyFont="1" applyBorder="1" applyAlignment="1">
      <alignment horizontal="center" vertical="center"/>
    </xf>
    <xf numFmtId="49" fontId="11" fillId="6" borderId="11" xfId="0" applyNumberFormat="1" applyFont="1" applyFill="1" applyBorder="1" applyAlignment="1">
      <alignment horizontal="center" vertical="center"/>
    </xf>
    <xf numFmtId="49" fontId="11" fillId="6" borderId="54" xfId="0" applyNumberFormat="1" applyFont="1" applyFill="1" applyBorder="1" applyAlignment="1">
      <alignment horizontal="center" vertical="center"/>
    </xf>
    <xf numFmtId="49" fontId="11" fillId="6"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0" fontId="3" fillId="0" borderId="24" xfId="0" applyFont="1" applyFill="1" applyBorder="1" applyAlignment="1"/>
    <xf numFmtId="0" fontId="6" fillId="0" borderId="25" xfId="0" applyFont="1" applyBorder="1" applyAlignment="1"/>
    <xf numFmtId="0" fontId="3" fillId="0" borderId="62" xfId="0" applyFont="1" applyFill="1" applyBorder="1" applyAlignment="1"/>
    <xf numFmtId="0" fontId="6" fillId="0" borderId="59" xfId="0" applyFont="1" applyBorder="1" applyAlignment="1"/>
    <xf numFmtId="49" fontId="11" fillId="0" borderId="11"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0" fontId="0" fillId="0" borderId="27" xfId="0" applyBorder="1" applyAlignment="1">
      <alignment horizontal="left" vertical="center"/>
    </xf>
    <xf numFmtId="0" fontId="0" fillId="0" borderId="16" xfId="0" applyBorder="1" applyAlignment="1">
      <alignment horizontal="left" vertical="center"/>
    </xf>
    <xf numFmtId="49" fontId="11" fillId="0" borderId="55" xfId="0" applyNumberFormat="1" applyFont="1" applyFill="1" applyBorder="1" applyAlignment="1">
      <alignment horizontal="center" vertical="center"/>
    </xf>
    <xf numFmtId="0" fontId="5" fillId="4" borderId="12" xfId="2" applyFont="1" applyFill="1" applyBorder="1" applyAlignment="1">
      <alignment horizontal="left" vertical="center"/>
    </xf>
  </cellXfs>
  <cellStyles count="3">
    <cellStyle name="Accent5" xfId="2" builtinId="45"/>
    <cellStyle name="Milliers" xfId="1" builtinId="3"/>
    <cellStyle name="Normal" xfId="0" builtinId="0"/>
  </cellStyles>
  <dxfs count="1">
    <dxf>
      <font>
        <b/>
        <i val="0"/>
        <color rgb="FFFF0000"/>
      </font>
      <fill>
        <patternFill>
          <bgColor theme="5" tint="0.59996337778862885"/>
        </patternFill>
      </fill>
    </dxf>
  </dxfs>
  <tableStyles count="0" defaultTableStyle="TableStyleMedium2" defaultPivotStyle="PivotStyleLight16"/>
  <colors>
    <mruColors>
      <color rgb="FF99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4" workbookViewId="0">
      <selection activeCell="B12" sqref="B12"/>
    </sheetView>
  </sheetViews>
  <sheetFormatPr baseColWidth="10" defaultRowHeight="15" x14ac:dyDescent="0.25"/>
  <cols>
    <col min="1" max="1" width="4" style="42" customWidth="1"/>
    <col min="2" max="2" width="121" customWidth="1"/>
  </cols>
  <sheetData>
    <row r="1" spans="1:2" ht="15.75" thickBot="1" x14ac:dyDescent="0.3"/>
    <row r="2" spans="1:2" ht="47.25" customHeight="1" thickTop="1" x14ac:dyDescent="0.25">
      <c r="A2" s="69" t="s">
        <v>28</v>
      </c>
      <c r="B2" s="70"/>
    </row>
    <row r="3" spans="1:2" ht="57.75" customHeight="1" x14ac:dyDescent="0.25">
      <c r="A3" s="43">
        <v>1</v>
      </c>
      <c r="B3" s="44" t="s">
        <v>48</v>
      </c>
    </row>
    <row r="4" spans="1:2" ht="36.75" customHeight="1" x14ac:dyDescent="0.25">
      <c r="A4" s="43">
        <v>2</v>
      </c>
      <c r="B4" s="45" t="s">
        <v>40</v>
      </c>
    </row>
    <row r="5" spans="1:2" ht="36.75" customHeight="1" x14ac:dyDescent="0.25">
      <c r="A5" s="43">
        <v>3</v>
      </c>
      <c r="B5" s="45" t="s">
        <v>41</v>
      </c>
    </row>
    <row r="6" spans="1:2" ht="57" customHeight="1" x14ac:dyDescent="0.25">
      <c r="A6" s="43">
        <v>4</v>
      </c>
      <c r="B6" s="44" t="s">
        <v>42</v>
      </c>
    </row>
    <row r="7" spans="1:2" ht="58.5" customHeight="1" x14ac:dyDescent="0.25">
      <c r="A7" s="43">
        <v>5</v>
      </c>
      <c r="B7" s="44" t="s">
        <v>43</v>
      </c>
    </row>
    <row r="8" spans="1:2" ht="62.25" customHeight="1" x14ac:dyDescent="0.25">
      <c r="A8" s="43">
        <v>6</v>
      </c>
      <c r="B8" s="44" t="s">
        <v>49</v>
      </c>
    </row>
    <row r="9" spans="1:2" ht="55.5" customHeight="1" x14ac:dyDescent="0.25">
      <c r="A9" s="43">
        <v>7</v>
      </c>
      <c r="B9" s="46" t="s">
        <v>44</v>
      </c>
    </row>
    <row r="10" spans="1:2" ht="78.75" customHeight="1" x14ac:dyDescent="0.25">
      <c r="A10" s="43">
        <v>8</v>
      </c>
      <c r="B10" s="44" t="s">
        <v>50</v>
      </c>
    </row>
    <row r="11" spans="1:2" ht="78" customHeight="1" x14ac:dyDescent="0.25">
      <c r="A11" s="43">
        <v>9</v>
      </c>
      <c r="B11" s="44" t="s">
        <v>45</v>
      </c>
    </row>
    <row r="12" spans="1:2" ht="42" customHeight="1" x14ac:dyDescent="0.25">
      <c r="A12" s="43">
        <v>10</v>
      </c>
      <c r="B12" s="46" t="s">
        <v>46</v>
      </c>
    </row>
    <row r="13" spans="1:2" ht="45.75" thickBot="1" x14ac:dyDescent="0.3">
      <c r="A13" s="12">
        <v>11</v>
      </c>
      <c r="B13" s="30" t="s">
        <v>47</v>
      </c>
    </row>
    <row r="14" spans="1:2" ht="15.75" thickTop="1" x14ac:dyDescent="0.25"/>
  </sheetData>
  <mergeCells count="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
  <sheetViews>
    <sheetView tabSelected="1" topLeftCell="B34" workbookViewId="0">
      <selection activeCell="O56" sqref="O56:O59"/>
    </sheetView>
  </sheetViews>
  <sheetFormatPr baseColWidth="10" defaultColWidth="9.140625" defaultRowHeight="15" x14ac:dyDescent="0.25"/>
  <cols>
    <col min="1" max="1" width="9.140625" hidden="1" customWidth="1"/>
    <col min="2" max="2" width="50.85546875" customWidth="1"/>
    <col min="3" max="3" width="6.85546875" customWidth="1"/>
    <col min="4" max="5" width="7.28515625" customWidth="1"/>
    <col min="6" max="6" width="13.85546875" style="6" customWidth="1"/>
    <col min="7" max="7" width="9.5703125" style="6" customWidth="1"/>
    <col min="8" max="9" width="7.28515625" style="6" customWidth="1"/>
    <col min="10" max="10" width="12.140625" style="6" customWidth="1"/>
    <col min="11" max="11" width="9.5703125" style="6" customWidth="1"/>
    <col min="12" max="13" width="7.28515625" style="6" customWidth="1"/>
    <col min="14" max="14" width="12" style="7" customWidth="1"/>
    <col min="15" max="15" width="9.5703125" style="7" customWidth="1"/>
    <col min="16" max="17" width="7.28515625" style="7" customWidth="1"/>
    <col min="18" max="18" width="12.85546875" style="7" customWidth="1"/>
    <col min="19" max="19" width="9.5703125" style="7" customWidth="1"/>
    <col min="20" max="21" width="7.28515625" style="7" customWidth="1"/>
    <col min="22" max="22" width="12.140625" style="7" customWidth="1"/>
    <col min="23" max="23" width="9.5703125" style="7" customWidth="1"/>
    <col min="24" max="25" width="7.28515625" style="7" customWidth="1"/>
    <col min="26" max="26" width="13.42578125" style="7" customWidth="1"/>
    <col min="27" max="27" width="9.5703125" style="7" customWidth="1"/>
    <col min="28" max="29" width="7.28515625" style="7" customWidth="1"/>
    <col min="30" max="30" width="12.85546875" style="7" customWidth="1"/>
    <col min="31" max="31" width="9.5703125" customWidth="1"/>
    <col min="32" max="32" width="14" style="41" customWidth="1"/>
    <col min="269" max="269" width="2.42578125" customWidth="1"/>
    <col min="270" max="270" width="0" hidden="1" customWidth="1"/>
    <col min="271" max="271" width="13.140625" customWidth="1"/>
    <col min="272" max="272" width="59.28515625" customWidth="1"/>
    <col min="273" max="273" width="5.85546875" bestFit="1" customWidth="1"/>
    <col min="274" max="274" width="11.85546875" bestFit="1" customWidth="1"/>
    <col min="275" max="275" width="11.7109375" customWidth="1"/>
    <col min="276" max="276" width="12" bestFit="1" customWidth="1"/>
    <col min="277" max="278" width="12.140625" customWidth="1"/>
    <col min="279" max="279" width="11.5703125" bestFit="1" customWidth="1"/>
    <col min="280" max="280" width="12.140625" customWidth="1"/>
    <col min="281" max="281" width="12.42578125" customWidth="1"/>
    <col min="282" max="282" width="9.42578125" customWidth="1"/>
    <col min="283" max="283" width="13.85546875" customWidth="1"/>
    <col min="284" max="284" width="3" customWidth="1"/>
    <col min="525" max="525" width="2.42578125" customWidth="1"/>
    <col min="526" max="526" width="0" hidden="1" customWidth="1"/>
    <col min="527" max="527" width="13.140625" customWidth="1"/>
    <col min="528" max="528" width="59.28515625" customWidth="1"/>
    <col min="529" max="529" width="5.85546875" bestFit="1" customWidth="1"/>
    <col min="530" max="530" width="11.85546875" bestFit="1" customWidth="1"/>
    <col min="531" max="531" width="11.7109375" customWidth="1"/>
    <col min="532" max="532" width="12" bestFit="1" customWidth="1"/>
    <col min="533" max="534" width="12.140625" customWidth="1"/>
    <col min="535" max="535" width="11.5703125" bestFit="1" customWidth="1"/>
    <col min="536" max="536" width="12.140625" customWidth="1"/>
    <col min="537" max="537" width="12.42578125" customWidth="1"/>
    <col min="538" max="538" width="9.42578125" customWidth="1"/>
    <col min="539" max="539" width="13.85546875" customWidth="1"/>
    <col min="540" max="540" width="3" customWidth="1"/>
    <col min="781" max="781" width="2.42578125" customWidth="1"/>
    <col min="782" max="782" width="0" hidden="1" customWidth="1"/>
    <col min="783" max="783" width="13.140625" customWidth="1"/>
    <col min="784" max="784" width="59.28515625" customWidth="1"/>
    <col min="785" max="785" width="5.85546875" bestFit="1" customWidth="1"/>
    <col min="786" max="786" width="11.85546875" bestFit="1" customWidth="1"/>
    <col min="787" max="787" width="11.7109375" customWidth="1"/>
    <col min="788" max="788" width="12" bestFit="1" customWidth="1"/>
    <col min="789" max="790" width="12.140625" customWidth="1"/>
    <col min="791" max="791" width="11.5703125" bestFit="1" customWidth="1"/>
    <col min="792" max="792" width="12.140625" customWidth="1"/>
    <col min="793" max="793" width="12.42578125" customWidth="1"/>
    <col min="794" max="794" width="9.42578125" customWidth="1"/>
    <col min="795" max="795" width="13.85546875" customWidth="1"/>
    <col min="796" max="796" width="3" customWidth="1"/>
    <col min="1037" max="1037" width="2.42578125" customWidth="1"/>
    <col min="1038" max="1038" width="0" hidden="1" customWidth="1"/>
    <col min="1039" max="1039" width="13.140625" customWidth="1"/>
    <col min="1040" max="1040" width="59.28515625" customWidth="1"/>
    <col min="1041" max="1041" width="5.85546875" bestFit="1" customWidth="1"/>
    <col min="1042" max="1042" width="11.85546875" bestFit="1" customWidth="1"/>
    <col min="1043" max="1043" width="11.7109375" customWidth="1"/>
    <col min="1044" max="1044" width="12" bestFit="1" customWidth="1"/>
    <col min="1045" max="1046" width="12.140625" customWidth="1"/>
    <col min="1047" max="1047" width="11.5703125" bestFit="1" customWidth="1"/>
    <col min="1048" max="1048" width="12.140625" customWidth="1"/>
    <col min="1049" max="1049" width="12.42578125" customWidth="1"/>
    <col min="1050" max="1050" width="9.42578125" customWidth="1"/>
    <col min="1051" max="1051" width="13.85546875" customWidth="1"/>
    <col min="1052" max="1052" width="3" customWidth="1"/>
    <col min="1293" max="1293" width="2.42578125" customWidth="1"/>
    <col min="1294" max="1294" width="0" hidden="1" customWidth="1"/>
    <col min="1295" max="1295" width="13.140625" customWidth="1"/>
    <col min="1296" max="1296" width="59.28515625" customWidth="1"/>
    <col min="1297" max="1297" width="5.85546875" bestFit="1" customWidth="1"/>
    <col min="1298" max="1298" width="11.85546875" bestFit="1" customWidth="1"/>
    <col min="1299" max="1299" width="11.7109375" customWidth="1"/>
    <col min="1300" max="1300" width="12" bestFit="1" customWidth="1"/>
    <col min="1301" max="1302" width="12.140625" customWidth="1"/>
    <col min="1303" max="1303" width="11.5703125" bestFit="1" customWidth="1"/>
    <col min="1304" max="1304" width="12.140625" customWidth="1"/>
    <col min="1305" max="1305" width="12.42578125" customWidth="1"/>
    <col min="1306" max="1306" width="9.42578125" customWidth="1"/>
    <col min="1307" max="1307" width="13.85546875" customWidth="1"/>
    <col min="1308" max="1308" width="3" customWidth="1"/>
    <col min="1549" max="1549" width="2.42578125" customWidth="1"/>
    <col min="1550" max="1550" width="0" hidden="1" customWidth="1"/>
    <col min="1551" max="1551" width="13.140625" customWidth="1"/>
    <col min="1552" max="1552" width="59.28515625" customWidth="1"/>
    <col min="1553" max="1553" width="5.85546875" bestFit="1" customWidth="1"/>
    <col min="1554" max="1554" width="11.85546875" bestFit="1" customWidth="1"/>
    <col min="1555" max="1555" width="11.7109375" customWidth="1"/>
    <col min="1556" max="1556" width="12" bestFit="1" customWidth="1"/>
    <col min="1557" max="1558" width="12.140625" customWidth="1"/>
    <col min="1559" max="1559" width="11.5703125" bestFit="1" customWidth="1"/>
    <col min="1560" max="1560" width="12.140625" customWidth="1"/>
    <col min="1561" max="1561" width="12.42578125" customWidth="1"/>
    <col min="1562" max="1562" width="9.42578125" customWidth="1"/>
    <col min="1563" max="1563" width="13.85546875" customWidth="1"/>
    <col min="1564" max="1564" width="3" customWidth="1"/>
    <col min="1805" max="1805" width="2.42578125" customWidth="1"/>
    <col min="1806" max="1806" width="0" hidden="1" customWidth="1"/>
    <col min="1807" max="1807" width="13.140625" customWidth="1"/>
    <col min="1808" max="1808" width="59.28515625" customWidth="1"/>
    <col min="1809" max="1809" width="5.85546875" bestFit="1" customWidth="1"/>
    <col min="1810" max="1810" width="11.85546875" bestFit="1" customWidth="1"/>
    <col min="1811" max="1811" width="11.7109375" customWidth="1"/>
    <col min="1812" max="1812" width="12" bestFit="1" customWidth="1"/>
    <col min="1813" max="1814" width="12.140625" customWidth="1"/>
    <col min="1815" max="1815" width="11.5703125" bestFit="1" customWidth="1"/>
    <col min="1816" max="1816" width="12.140625" customWidth="1"/>
    <col min="1817" max="1817" width="12.42578125" customWidth="1"/>
    <col min="1818" max="1818" width="9.42578125" customWidth="1"/>
    <col min="1819" max="1819" width="13.85546875" customWidth="1"/>
    <col min="1820" max="1820" width="3" customWidth="1"/>
    <col min="2061" max="2061" width="2.42578125" customWidth="1"/>
    <col min="2062" max="2062" width="0" hidden="1" customWidth="1"/>
    <col min="2063" max="2063" width="13.140625" customWidth="1"/>
    <col min="2064" max="2064" width="59.28515625" customWidth="1"/>
    <col min="2065" max="2065" width="5.85546875" bestFit="1" customWidth="1"/>
    <col min="2066" max="2066" width="11.85546875" bestFit="1" customWidth="1"/>
    <col min="2067" max="2067" width="11.7109375" customWidth="1"/>
    <col min="2068" max="2068" width="12" bestFit="1" customWidth="1"/>
    <col min="2069" max="2070" width="12.140625" customWidth="1"/>
    <col min="2071" max="2071" width="11.5703125" bestFit="1" customWidth="1"/>
    <col min="2072" max="2072" width="12.140625" customWidth="1"/>
    <col min="2073" max="2073" width="12.42578125" customWidth="1"/>
    <col min="2074" max="2074" width="9.42578125" customWidth="1"/>
    <col min="2075" max="2075" width="13.85546875" customWidth="1"/>
    <col min="2076" max="2076" width="3" customWidth="1"/>
    <col min="2317" max="2317" width="2.42578125" customWidth="1"/>
    <col min="2318" max="2318" width="0" hidden="1" customWidth="1"/>
    <col min="2319" max="2319" width="13.140625" customWidth="1"/>
    <col min="2320" max="2320" width="59.28515625" customWidth="1"/>
    <col min="2321" max="2321" width="5.85546875" bestFit="1" customWidth="1"/>
    <col min="2322" max="2322" width="11.85546875" bestFit="1" customWidth="1"/>
    <col min="2323" max="2323" width="11.7109375" customWidth="1"/>
    <col min="2324" max="2324" width="12" bestFit="1" customWidth="1"/>
    <col min="2325" max="2326" width="12.140625" customWidth="1"/>
    <col min="2327" max="2327" width="11.5703125" bestFit="1" customWidth="1"/>
    <col min="2328" max="2328" width="12.140625" customWidth="1"/>
    <col min="2329" max="2329" width="12.42578125" customWidth="1"/>
    <col min="2330" max="2330" width="9.42578125" customWidth="1"/>
    <col min="2331" max="2331" width="13.85546875" customWidth="1"/>
    <col min="2332" max="2332" width="3" customWidth="1"/>
    <col min="2573" max="2573" width="2.42578125" customWidth="1"/>
    <col min="2574" max="2574" width="0" hidden="1" customWidth="1"/>
    <col min="2575" max="2575" width="13.140625" customWidth="1"/>
    <col min="2576" max="2576" width="59.28515625" customWidth="1"/>
    <col min="2577" max="2577" width="5.85546875" bestFit="1" customWidth="1"/>
    <col min="2578" max="2578" width="11.85546875" bestFit="1" customWidth="1"/>
    <col min="2579" max="2579" width="11.7109375" customWidth="1"/>
    <col min="2580" max="2580" width="12" bestFit="1" customWidth="1"/>
    <col min="2581" max="2582" width="12.140625" customWidth="1"/>
    <col min="2583" max="2583" width="11.5703125" bestFit="1" customWidth="1"/>
    <col min="2584" max="2584" width="12.140625" customWidth="1"/>
    <col min="2585" max="2585" width="12.42578125" customWidth="1"/>
    <col min="2586" max="2586" width="9.42578125" customWidth="1"/>
    <col min="2587" max="2587" width="13.85546875" customWidth="1"/>
    <col min="2588" max="2588" width="3" customWidth="1"/>
    <col min="2829" max="2829" width="2.42578125" customWidth="1"/>
    <col min="2830" max="2830" width="0" hidden="1" customWidth="1"/>
    <col min="2831" max="2831" width="13.140625" customWidth="1"/>
    <col min="2832" max="2832" width="59.28515625" customWidth="1"/>
    <col min="2833" max="2833" width="5.85546875" bestFit="1" customWidth="1"/>
    <col min="2834" max="2834" width="11.85546875" bestFit="1" customWidth="1"/>
    <col min="2835" max="2835" width="11.7109375" customWidth="1"/>
    <col min="2836" max="2836" width="12" bestFit="1" customWidth="1"/>
    <col min="2837" max="2838" width="12.140625" customWidth="1"/>
    <col min="2839" max="2839" width="11.5703125" bestFit="1" customWidth="1"/>
    <col min="2840" max="2840" width="12.140625" customWidth="1"/>
    <col min="2841" max="2841" width="12.42578125" customWidth="1"/>
    <col min="2842" max="2842" width="9.42578125" customWidth="1"/>
    <col min="2843" max="2843" width="13.85546875" customWidth="1"/>
    <col min="2844" max="2844" width="3" customWidth="1"/>
    <col min="3085" max="3085" width="2.42578125" customWidth="1"/>
    <col min="3086" max="3086" width="0" hidden="1" customWidth="1"/>
    <col min="3087" max="3087" width="13.140625" customWidth="1"/>
    <col min="3088" max="3088" width="59.28515625" customWidth="1"/>
    <col min="3089" max="3089" width="5.85546875" bestFit="1" customWidth="1"/>
    <col min="3090" max="3090" width="11.85546875" bestFit="1" customWidth="1"/>
    <col min="3091" max="3091" width="11.7109375" customWidth="1"/>
    <col min="3092" max="3092" width="12" bestFit="1" customWidth="1"/>
    <col min="3093" max="3094" width="12.140625" customWidth="1"/>
    <col min="3095" max="3095" width="11.5703125" bestFit="1" customWidth="1"/>
    <col min="3096" max="3096" width="12.140625" customWidth="1"/>
    <col min="3097" max="3097" width="12.42578125" customWidth="1"/>
    <col min="3098" max="3098" width="9.42578125" customWidth="1"/>
    <col min="3099" max="3099" width="13.85546875" customWidth="1"/>
    <col min="3100" max="3100" width="3" customWidth="1"/>
    <col min="3341" max="3341" width="2.42578125" customWidth="1"/>
    <col min="3342" max="3342" width="0" hidden="1" customWidth="1"/>
    <col min="3343" max="3343" width="13.140625" customWidth="1"/>
    <col min="3344" max="3344" width="59.28515625" customWidth="1"/>
    <col min="3345" max="3345" width="5.85546875" bestFit="1" customWidth="1"/>
    <col min="3346" max="3346" width="11.85546875" bestFit="1" customWidth="1"/>
    <col min="3347" max="3347" width="11.7109375" customWidth="1"/>
    <col min="3348" max="3348" width="12" bestFit="1" customWidth="1"/>
    <col min="3349" max="3350" width="12.140625" customWidth="1"/>
    <col min="3351" max="3351" width="11.5703125" bestFit="1" customWidth="1"/>
    <col min="3352" max="3352" width="12.140625" customWidth="1"/>
    <col min="3353" max="3353" width="12.42578125" customWidth="1"/>
    <col min="3354" max="3354" width="9.42578125" customWidth="1"/>
    <col min="3355" max="3355" width="13.85546875" customWidth="1"/>
    <col min="3356" max="3356" width="3" customWidth="1"/>
    <col min="3597" max="3597" width="2.42578125" customWidth="1"/>
    <col min="3598" max="3598" width="0" hidden="1" customWidth="1"/>
    <col min="3599" max="3599" width="13.140625" customWidth="1"/>
    <col min="3600" max="3600" width="59.28515625" customWidth="1"/>
    <col min="3601" max="3601" width="5.85546875" bestFit="1" customWidth="1"/>
    <col min="3602" max="3602" width="11.85546875" bestFit="1" customWidth="1"/>
    <col min="3603" max="3603" width="11.7109375" customWidth="1"/>
    <col min="3604" max="3604" width="12" bestFit="1" customWidth="1"/>
    <col min="3605" max="3606" width="12.140625" customWidth="1"/>
    <col min="3607" max="3607" width="11.5703125" bestFit="1" customWidth="1"/>
    <col min="3608" max="3608" width="12.140625" customWidth="1"/>
    <col min="3609" max="3609" width="12.42578125" customWidth="1"/>
    <col min="3610" max="3610" width="9.42578125" customWidth="1"/>
    <col min="3611" max="3611" width="13.85546875" customWidth="1"/>
    <col min="3612" max="3612" width="3" customWidth="1"/>
    <col min="3853" max="3853" width="2.42578125" customWidth="1"/>
    <col min="3854" max="3854" width="0" hidden="1" customWidth="1"/>
    <col min="3855" max="3855" width="13.140625" customWidth="1"/>
    <col min="3856" max="3856" width="59.28515625" customWidth="1"/>
    <col min="3857" max="3857" width="5.85546875" bestFit="1" customWidth="1"/>
    <col min="3858" max="3858" width="11.85546875" bestFit="1" customWidth="1"/>
    <col min="3859" max="3859" width="11.7109375" customWidth="1"/>
    <col min="3860" max="3860" width="12" bestFit="1" customWidth="1"/>
    <col min="3861" max="3862" width="12.140625" customWidth="1"/>
    <col min="3863" max="3863" width="11.5703125" bestFit="1" customWidth="1"/>
    <col min="3864" max="3864" width="12.140625" customWidth="1"/>
    <col min="3865" max="3865" width="12.42578125" customWidth="1"/>
    <col min="3866" max="3866" width="9.42578125" customWidth="1"/>
    <col min="3867" max="3867" width="13.85546875" customWidth="1"/>
    <col min="3868" max="3868" width="3" customWidth="1"/>
    <col min="4109" max="4109" width="2.42578125" customWidth="1"/>
    <col min="4110" max="4110" width="0" hidden="1" customWidth="1"/>
    <col min="4111" max="4111" width="13.140625" customWidth="1"/>
    <col min="4112" max="4112" width="59.28515625" customWidth="1"/>
    <col min="4113" max="4113" width="5.85546875" bestFit="1" customWidth="1"/>
    <col min="4114" max="4114" width="11.85546875" bestFit="1" customWidth="1"/>
    <col min="4115" max="4115" width="11.7109375" customWidth="1"/>
    <col min="4116" max="4116" width="12" bestFit="1" customWidth="1"/>
    <col min="4117" max="4118" width="12.140625" customWidth="1"/>
    <col min="4119" max="4119" width="11.5703125" bestFit="1" customWidth="1"/>
    <col min="4120" max="4120" width="12.140625" customWidth="1"/>
    <col min="4121" max="4121" width="12.42578125" customWidth="1"/>
    <col min="4122" max="4122" width="9.42578125" customWidth="1"/>
    <col min="4123" max="4123" width="13.85546875" customWidth="1"/>
    <col min="4124" max="4124" width="3" customWidth="1"/>
    <col min="4365" max="4365" width="2.42578125" customWidth="1"/>
    <col min="4366" max="4366" width="0" hidden="1" customWidth="1"/>
    <col min="4367" max="4367" width="13.140625" customWidth="1"/>
    <col min="4368" max="4368" width="59.28515625" customWidth="1"/>
    <col min="4369" max="4369" width="5.85546875" bestFit="1" customWidth="1"/>
    <col min="4370" max="4370" width="11.85546875" bestFit="1" customWidth="1"/>
    <col min="4371" max="4371" width="11.7109375" customWidth="1"/>
    <col min="4372" max="4372" width="12" bestFit="1" customWidth="1"/>
    <col min="4373" max="4374" width="12.140625" customWidth="1"/>
    <col min="4375" max="4375" width="11.5703125" bestFit="1" customWidth="1"/>
    <col min="4376" max="4376" width="12.140625" customWidth="1"/>
    <col min="4377" max="4377" width="12.42578125" customWidth="1"/>
    <col min="4378" max="4378" width="9.42578125" customWidth="1"/>
    <col min="4379" max="4379" width="13.85546875" customWidth="1"/>
    <col min="4380" max="4380" width="3" customWidth="1"/>
    <col min="4621" max="4621" width="2.42578125" customWidth="1"/>
    <col min="4622" max="4622" width="0" hidden="1" customWidth="1"/>
    <col min="4623" max="4623" width="13.140625" customWidth="1"/>
    <col min="4624" max="4624" width="59.28515625" customWidth="1"/>
    <col min="4625" max="4625" width="5.85546875" bestFit="1" customWidth="1"/>
    <col min="4626" max="4626" width="11.85546875" bestFit="1" customWidth="1"/>
    <col min="4627" max="4627" width="11.7109375" customWidth="1"/>
    <col min="4628" max="4628" width="12" bestFit="1" customWidth="1"/>
    <col min="4629" max="4630" width="12.140625" customWidth="1"/>
    <col min="4631" max="4631" width="11.5703125" bestFit="1" customWidth="1"/>
    <col min="4632" max="4632" width="12.140625" customWidth="1"/>
    <col min="4633" max="4633" width="12.42578125" customWidth="1"/>
    <col min="4634" max="4634" width="9.42578125" customWidth="1"/>
    <col min="4635" max="4635" width="13.85546875" customWidth="1"/>
    <col min="4636" max="4636" width="3" customWidth="1"/>
    <col min="4877" max="4877" width="2.42578125" customWidth="1"/>
    <col min="4878" max="4878" width="0" hidden="1" customWidth="1"/>
    <col min="4879" max="4879" width="13.140625" customWidth="1"/>
    <col min="4880" max="4880" width="59.28515625" customWidth="1"/>
    <col min="4881" max="4881" width="5.85546875" bestFit="1" customWidth="1"/>
    <col min="4882" max="4882" width="11.85546875" bestFit="1" customWidth="1"/>
    <col min="4883" max="4883" width="11.7109375" customWidth="1"/>
    <col min="4884" max="4884" width="12" bestFit="1" customWidth="1"/>
    <col min="4885" max="4886" width="12.140625" customWidth="1"/>
    <col min="4887" max="4887" width="11.5703125" bestFit="1" customWidth="1"/>
    <col min="4888" max="4888" width="12.140625" customWidth="1"/>
    <col min="4889" max="4889" width="12.42578125" customWidth="1"/>
    <col min="4890" max="4890" width="9.42578125" customWidth="1"/>
    <col min="4891" max="4891" width="13.85546875" customWidth="1"/>
    <col min="4892" max="4892" width="3" customWidth="1"/>
    <col min="5133" max="5133" width="2.42578125" customWidth="1"/>
    <col min="5134" max="5134" width="0" hidden="1" customWidth="1"/>
    <col min="5135" max="5135" width="13.140625" customWidth="1"/>
    <col min="5136" max="5136" width="59.28515625" customWidth="1"/>
    <col min="5137" max="5137" width="5.85546875" bestFit="1" customWidth="1"/>
    <col min="5138" max="5138" width="11.85546875" bestFit="1" customWidth="1"/>
    <col min="5139" max="5139" width="11.7109375" customWidth="1"/>
    <col min="5140" max="5140" width="12" bestFit="1" customWidth="1"/>
    <col min="5141" max="5142" width="12.140625" customWidth="1"/>
    <col min="5143" max="5143" width="11.5703125" bestFit="1" customWidth="1"/>
    <col min="5144" max="5144" width="12.140625" customWidth="1"/>
    <col min="5145" max="5145" width="12.42578125" customWidth="1"/>
    <col min="5146" max="5146" width="9.42578125" customWidth="1"/>
    <col min="5147" max="5147" width="13.85546875" customWidth="1"/>
    <col min="5148" max="5148" width="3" customWidth="1"/>
    <col min="5389" max="5389" width="2.42578125" customWidth="1"/>
    <col min="5390" max="5390" width="0" hidden="1" customWidth="1"/>
    <col min="5391" max="5391" width="13.140625" customWidth="1"/>
    <col min="5392" max="5392" width="59.28515625" customWidth="1"/>
    <col min="5393" max="5393" width="5.85546875" bestFit="1" customWidth="1"/>
    <col min="5394" max="5394" width="11.85546875" bestFit="1" customWidth="1"/>
    <col min="5395" max="5395" width="11.7109375" customWidth="1"/>
    <col min="5396" max="5396" width="12" bestFit="1" customWidth="1"/>
    <col min="5397" max="5398" width="12.140625" customWidth="1"/>
    <col min="5399" max="5399" width="11.5703125" bestFit="1" customWidth="1"/>
    <col min="5400" max="5400" width="12.140625" customWidth="1"/>
    <col min="5401" max="5401" width="12.42578125" customWidth="1"/>
    <col min="5402" max="5402" width="9.42578125" customWidth="1"/>
    <col min="5403" max="5403" width="13.85546875" customWidth="1"/>
    <col min="5404" max="5404" width="3" customWidth="1"/>
    <col min="5645" max="5645" width="2.42578125" customWidth="1"/>
    <col min="5646" max="5646" width="0" hidden="1" customWidth="1"/>
    <col min="5647" max="5647" width="13.140625" customWidth="1"/>
    <col min="5648" max="5648" width="59.28515625" customWidth="1"/>
    <col min="5649" max="5649" width="5.85546875" bestFit="1" customWidth="1"/>
    <col min="5650" max="5650" width="11.85546875" bestFit="1" customWidth="1"/>
    <col min="5651" max="5651" width="11.7109375" customWidth="1"/>
    <col min="5652" max="5652" width="12" bestFit="1" customWidth="1"/>
    <col min="5653" max="5654" width="12.140625" customWidth="1"/>
    <col min="5655" max="5655" width="11.5703125" bestFit="1" customWidth="1"/>
    <col min="5656" max="5656" width="12.140625" customWidth="1"/>
    <col min="5657" max="5657" width="12.42578125" customWidth="1"/>
    <col min="5658" max="5658" width="9.42578125" customWidth="1"/>
    <col min="5659" max="5659" width="13.85546875" customWidth="1"/>
    <col min="5660" max="5660" width="3" customWidth="1"/>
    <col min="5901" max="5901" width="2.42578125" customWidth="1"/>
    <col min="5902" max="5902" width="0" hidden="1" customWidth="1"/>
    <col min="5903" max="5903" width="13.140625" customWidth="1"/>
    <col min="5904" max="5904" width="59.28515625" customWidth="1"/>
    <col min="5905" max="5905" width="5.85546875" bestFit="1" customWidth="1"/>
    <col min="5906" max="5906" width="11.85546875" bestFit="1" customWidth="1"/>
    <col min="5907" max="5907" width="11.7109375" customWidth="1"/>
    <col min="5908" max="5908" width="12" bestFit="1" customWidth="1"/>
    <col min="5909" max="5910" width="12.140625" customWidth="1"/>
    <col min="5911" max="5911" width="11.5703125" bestFit="1" customWidth="1"/>
    <col min="5912" max="5912" width="12.140625" customWidth="1"/>
    <col min="5913" max="5913" width="12.42578125" customWidth="1"/>
    <col min="5914" max="5914" width="9.42578125" customWidth="1"/>
    <col min="5915" max="5915" width="13.85546875" customWidth="1"/>
    <col min="5916" max="5916" width="3" customWidth="1"/>
    <col min="6157" max="6157" width="2.42578125" customWidth="1"/>
    <col min="6158" max="6158" width="0" hidden="1" customWidth="1"/>
    <col min="6159" max="6159" width="13.140625" customWidth="1"/>
    <col min="6160" max="6160" width="59.28515625" customWidth="1"/>
    <col min="6161" max="6161" width="5.85546875" bestFit="1" customWidth="1"/>
    <col min="6162" max="6162" width="11.85546875" bestFit="1" customWidth="1"/>
    <col min="6163" max="6163" width="11.7109375" customWidth="1"/>
    <col min="6164" max="6164" width="12" bestFit="1" customWidth="1"/>
    <col min="6165" max="6166" width="12.140625" customWidth="1"/>
    <col min="6167" max="6167" width="11.5703125" bestFit="1" customWidth="1"/>
    <col min="6168" max="6168" width="12.140625" customWidth="1"/>
    <col min="6169" max="6169" width="12.42578125" customWidth="1"/>
    <col min="6170" max="6170" width="9.42578125" customWidth="1"/>
    <col min="6171" max="6171" width="13.85546875" customWidth="1"/>
    <col min="6172" max="6172" width="3" customWidth="1"/>
    <col min="6413" max="6413" width="2.42578125" customWidth="1"/>
    <col min="6414" max="6414" width="0" hidden="1" customWidth="1"/>
    <col min="6415" max="6415" width="13.140625" customWidth="1"/>
    <col min="6416" max="6416" width="59.28515625" customWidth="1"/>
    <col min="6417" max="6417" width="5.85546875" bestFit="1" customWidth="1"/>
    <col min="6418" max="6418" width="11.85546875" bestFit="1" customWidth="1"/>
    <col min="6419" max="6419" width="11.7109375" customWidth="1"/>
    <col min="6420" max="6420" width="12" bestFit="1" customWidth="1"/>
    <col min="6421" max="6422" width="12.140625" customWidth="1"/>
    <col min="6423" max="6423" width="11.5703125" bestFit="1" customWidth="1"/>
    <col min="6424" max="6424" width="12.140625" customWidth="1"/>
    <col min="6425" max="6425" width="12.42578125" customWidth="1"/>
    <col min="6426" max="6426" width="9.42578125" customWidth="1"/>
    <col min="6427" max="6427" width="13.85546875" customWidth="1"/>
    <col min="6428" max="6428" width="3" customWidth="1"/>
    <col min="6669" max="6669" width="2.42578125" customWidth="1"/>
    <col min="6670" max="6670" width="0" hidden="1" customWidth="1"/>
    <col min="6671" max="6671" width="13.140625" customWidth="1"/>
    <col min="6672" max="6672" width="59.28515625" customWidth="1"/>
    <col min="6673" max="6673" width="5.85546875" bestFit="1" customWidth="1"/>
    <col min="6674" max="6674" width="11.85546875" bestFit="1" customWidth="1"/>
    <col min="6675" max="6675" width="11.7109375" customWidth="1"/>
    <col min="6676" max="6676" width="12" bestFit="1" customWidth="1"/>
    <col min="6677" max="6678" width="12.140625" customWidth="1"/>
    <col min="6679" max="6679" width="11.5703125" bestFit="1" customWidth="1"/>
    <col min="6680" max="6680" width="12.140625" customWidth="1"/>
    <col min="6681" max="6681" width="12.42578125" customWidth="1"/>
    <col min="6682" max="6682" width="9.42578125" customWidth="1"/>
    <col min="6683" max="6683" width="13.85546875" customWidth="1"/>
    <col min="6684" max="6684" width="3" customWidth="1"/>
    <col min="6925" max="6925" width="2.42578125" customWidth="1"/>
    <col min="6926" max="6926" width="0" hidden="1" customWidth="1"/>
    <col min="6927" max="6927" width="13.140625" customWidth="1"/>
    <col min="6928" max="6928" width="59.28515625" customWidth="1"/>
    <col min="6929" max="6929" width="5.85546875" bestFit="1" customWidth="1"/>
    <col min="6930" max="6930" width="11.85546875" bestFit="1" customWidth="1"/>
    <col min="6931" max="6931" width="11.7109375" customWidth="1"/>
    <col min="6932" max="6932" width="12" bestFit="1" customWidth="1"/>
    <col min="6933" max="6934" width="12.140625" customWidth="1"/>
    <col min="6935" max="6935" width="11.5703125" bestFit="1" customWidth="1"/>
    <col min="6936" max="6936" width="12.140625" customWidth="1"/>
    <col min="6937" max="6937" width="12.42578125" customWidth="1"/>
    <col min="6938" max="6938" width="9.42578125" customWidth="1"/>
    <col min="6939" max="6939" width="13.85546875" customWidth="1"/>
    <col min="6940" max="6940" width="3" customWidth="1"/>
    <col min="7181" max="7181" width="2.42578125" customWidth="1"/>
    <col min="7182" max="7182" width="0" hidden="1" customWidth="1"/>
    <col min="7183" max="7183" width="13.140625" customWidth="1"/>
    <col min="7184" max="7184" width="59.28515625" customWidth="1"/>
    <col min="7185" max="7185" width="5.85546875" bestFit="1" customWidth="1"/>
    <col min="7186" max="7186" width="11.85546875" bestFit="1" customWidth="1"/>
    <col min="7187" max="7187" width="11.7109375" customWidth="1"/>
    <col min="7188" max="7188" width="12" bestFit="1" customWidth="1"/>
    <col min="7189" max="7190" width="12.140625" customWidth="1"/>
    <col min="7191" max="7191" width="11.5703125" bestFit="1" customWidth="1"/>
    <col min="7192" max="7192" width="12.140625" customWidth="1"/>
    <col min="7193" max="7193" width="12.42578125" customWidth="1"/>
    <col min="7194" max="7194" width="9.42578125" customWidth="1"/>
    <col min="7195" max="7195" width="13.85546875" customWidth="1"/>
    <col min="7196" max="7196" width="3" customWidth="1"/>
    <col min="7437" max="7437" width="2.42578125" customWidth="1"/>
    <col min="7438" max="7438" width="0" hidden="1" customWidth="1"/>
    <col min="7439" max="7439" width="13.140625" customWidth="1"/>
    <col min="7440" max="7440" width="59.28515625" customWidth="1"/>
    <col min="7441" max="7441" width="5.85546875" bestFit="1" customWidth="1"/>
    <col min="7442" max="7442" width="11.85546875" bestFit="1" customWidth="1"/>
    <col min="7443" max="7443" width="11.7109375" customWidth="1"/>
    <col min="7444" max="7444" width="12" bestFit="1" customWidth="1"/>
    <col min="7445" max="7446" width="12.140625" customWidth="1"/>
    <col min="7447" max="7447" width="11.5703125" bestFit="1" customWidth="1"/>
    <col min="7448" max="7448" width="12.140625" customWidth="1"/>
    <col min="7449" max="7449" width="12.42578125" customWidth="1"/>
    <col min="7450" max="7450" width="9.42578125" customWidth="1"/>
    <col min="7451" max="7451" width="13.85546875" customWidth="1"/>
    <col min="7452" max="7452" width="3" customWidth="1"/>
    <col min="7693" max="7693" width="2.42578125" customWidth="1"/>
    <col min="7694" max="7694" width="0" hidden="1" customWidth="1"/>
    <col min="7695" max="7695" width="13.140625" customWidth="1"/>
    <col min="7696" max="7696" width="59.28515625" customWidth="1"/>
    <col min="7697" max="7697" width="5.85546875" bestFit="1" customWidth="1"/>
    <col min="7698" max="7698" width="11.85546875" bestFit="1" customWidth="1"/>
    <col min="7699" max="7699" width="11.7109375" customWidth="1"/>
    <col min="7700" max="7700" width="12" bestFit="1" customWidth="1"/>
    <col min="7701" max="7702" width="12.140625" customWidth="1"/>
    <col min="7703" max="7703" width="11.5703125" bestFit="1" customWidth="1"/>
    <col min="7704" max="7704" width="12.140625" customWidth="1"/>
    <col min="7705" max="7705" width="12.42578125" customWidth="1"/>
    <col min="7706" max="7706" width="9.42578125" customWidth="1"/>
    <col min="7707" max="7707" width="13.85546875" customWidth="1"/>
    <col min="7708" max="7708" width="3" customWidth="1"/>
    <col min="7949" max="7949" width="2.42578125" customWidth="1"/>
    <col min="7950" max="7950" width="0" hidden="1" customWidth="1"/>
    <col min="7951" max="7951" width="13.140625" customWidth="1"/>
    <col min="7952" max="7952" width="59.28515625" customWidth="1"/>
    <col min="7953" max="7953" width="5.85546875" bestFit="1" customWidth="1"/>
    <col min="7954" max="7954" width="11.85546875" bestFit="1" customWidth="1"/>
    <col min="7955" max="7955" width="11.7109375" customWidth="1"/>
    <col min="7956" max="7956" width="12" bestFit="1" customWidth="1"/>
    <col min="7957" max="7958" width="12.140625" customWidth="1"/>
    <col min="7959" max="7959" width="11.5703125" bestFit="1" customWidth="1"/>
    <col min="7960" max="7960" width="12.140625" customWidth="1"/>
    <col min="7961" max="7961" width="12.42578125" customWidth="1"/>
    <col min="7962" max="7962" width="9.42578125" customWidth="1"/>
    <col min="7963" max="7963" width="13.85546875" customWidth="1"/>
    <col min="7964" max="7964" width="3" customWidth="1"/>
    <col min="8205" max="8205" width="2.42578125" customWidth="1"/>
    <col min="8206" max="8206" width="0" hidden="1" customWidth="1"/>
    <col min="8207" max="8207" width="13.140625" customWidth="1"/>
    <col min="8208" max="8208" width="59.28515625" customWidth="1"/>
    <col min="8209" max="8209" width="5.85546875" bestFit="1" customWidth="1"/>
    <col min="8210" max="8210" width="11.85546875" bestFit="1" customWidth="1"/>
    <col min="8211" max="8211" width="11.7109375" customWidth="1"/>
    <col min="8212" max="8212" width="12" bestFit="1" customWidth="1"/>
    <col min="8213" max="8214" width="12.140625" customWidth="1"/>
    <col min="8215" max="8215" width="11.5703125" bestFit="1" customWidth="1"/>
    <col min="8216" max="8216" width="12.140625" customWidth="1"/>
    <col min="8217" max="8217" width="12.42578125" customWidth="1"/>
    <col min="8218" max="8218" width="9.42578125" customWidth="1"/>
    <col min="8219" max="8219" width="13.85546875" customWidth="1"/>
    <col min="8220" max="8220" width="3" customWidth="1"/>
    <col min="8461" max="8461" width="2.42578125" customWidth="1"/>
    <col min="8462" max="8462" width="0" hidden="1" customWidth="1"/>
    <col min="8463" max="8463" width="13.140625" customWidth="1"/>
    <col min="8464" max="8464" width="59.28515625" customWidth="1"/>
    <col min="8465" max="8465" width="5.85546875" bestFit="1" customWidth="1"/>
    <col min="8466" max="8466" width="11.85546875" bestFit="1" customWidth="1"/>
    <col min="8467" max="8467" width="11.7109375" customWidth="1"/>
    <col min="8468" max="8468" width="12" bestFit="1" customWidth="1"/>
    <col min="8469" max="8470" width="12.140625" customWidth="1"/>
    <col min="8471" max="8471" width="11.5703125" bestFit="1" customWidth="1"/>
    <col min="8472" max="8472" width="12.140625" customWidth="1"/>
    <col min="8473" max="8473" width="12.42578125" customWidth="1"/>
    <col min="8474" max="8474" width="9.42578125" customWidth="1"/>
    <col min="8475" max="8475" width="13.85546875" customWidth="1"/>
    <col min="8476" max="8476" width="3" customWidth="1"/>
    <col min="8717" max="8717" width="2.42578125" customWidth="1"/>
    <col min="8718" max="8718" width="0" hidden="1" customWidth="1"/>
    <col min="8719" max="8719" width="13.140625" customWidth="1"/>
    <col min="8720" max="8720" width="59.28515625" customWidth="1"/>
    <col min="8721" max="8721" width="5.85546875" bestFit="1" customWidth="1"/>
    <col min="8722" max="8722" width="11.85546875" bestFit="1" customWidth="1"/>
    <col min="8723" max="8723" width="11.7109375" customWidth="1"/>
    <col min="8724" max="8724" width="12" bestFit="1" customWidth="1"/>
    <col min="8725" max="8726" width="12.140625" customWidth="1"/>
    <col min="8727" max="8727" width="11.5703125" bestFit="1" customWidth="1"/>
    <col min="8728" max="8728" width="12.140625" customWidth="1"/>
    <col min="8729" max="8729" width="12.42578125" customWidth="1"/>
    <col min="8730" max="8730" width="9.42578125" customWidth="1"/>
    <col min="8731" max="8731" width="13.85546875" customWidth="1"/>
    <col min="8732" max="8732" width="3" customWidth="1"/>
    <col min="8973" max="8973" width="2.42578125" customWidth="1"/>
    <col min="8974" max="8974" width="0" hidden="1" customWidth="1"/>
    <col min="8975" max="8975" width="13.140625" customWidth="1"/>
    <col min="8976" max="8976" width="59.28515625" customWidth="1"/>
    <col min="8977" max="8977" width="5.85546875" bestFit="1" customWidth="1"/>
    <col min="8978" max="8978" width="11.85546875" bestFit="1" customWidth="1"/>
    <col min="8979" max="8979" width="11.7109375" customWidth="1"/>
    <col min="8980" max="8980" width="12" bestFit="1" customWidth="1"/>
    <col min="8981" max="8982" width="12.140625" customWidth="1"/>
    <col min="8983" max="8983" width="11.5703125" bestFit="1" customWidth="1"/>
    <col min="8984" max="8984" width="12.140625" customWidth="1"/>
    <col min="8985" max="8985" width="12.42578125" customWidth="1"/>
    <col min="8986" max="8986" width="9.42578125" customWidth="1"/>
    <col min="8987" max="8987" width="13.85546875" customWidth="1"/>
    <col min="8988" max="8988" width="3" customWidth="1"/>
    <col min="9229" max="9229" width="2.42578125" customWidth="1"/>
    <col min="9230" max="9230" width="0" hidden="1" customWidth="1"/>
    <col min="9231" max="9231" width="13.140625" customWidth="1"/>
    <col min="9232" max="9232" width="59.28515625" customWidth="1"/>
    <col min="9233" max="9233" width="5.85546875" bestFit="1" customWidth="1"/>
    <col min="9234" max="9234" width="11.85546875" bestFit="1" customWidth="1"/>
    <col min="9235" max="9235" width="11.7109375" customWidth="1"/>
    <col min="9236" max="9236" width="12" bestFit="1" customWidth="1"/>
    <col min="9237" max="9238" width="12.140625" customWidth="1"/>
    <col min="9239" max="9239" width="11.5703125" bestFit="1" customWidth="1"/>
    <col min="9240" max="9240" width="12.140625" customWidth="1"/>
    <col min="9241" max="9241" width="12.42578125" customWidth="1"/>
    <col min="9242" max="9242" width="9.42578125" customWidth="1"/>
    <col min="9243" max="9243" width="13.85546875" customWidth="1"/>
    <col min="9244" max="9244" width="3" customWidth="1"/>
    <col min="9485" max="9485" width="2.42578125" customWidth="1"/>
    <col min="9486" max="9486" width="0" hidden="1" customWidth="1"/>
    <col min="9487" max="9487" width="13.140625" customWidth="1"/>
    <col min="9488" max="9488" width="59.28515625" customWidth="1"/>
    <col min="9489" max="9489" width="5.85546875" bestFit="1" customWidth="1"/>
    <col min="9490" max="9490" width="11.85546875" bestFit="1" customWidth="1"/>
    <col min="9491" max="9491" width="11.7109375" customWidth="1"/>
    <col min="9492" max="9492" width="12" bestFit="1" customWidth="1"/>
    <col min="9493" max="9494" width="12.140625" customWidth="1"/>
    <col min="9495" max="9495" width="11.5703125" bestFit="1" customWidth="1"/>
    <col min="9496" max="9496" width="12.140625" customWidth="1"/>
    <col min="9497" max="9497" width="12.42578125" customWidth="1"/>
    <col min="9498" max="9498" width="9.42578125" customWidth="1"/>
    <col min="9499" max="9499" width="13.85546875" customWidth="1"/>
    <col min="9500" max="9500" width="3" customWidth="1"/>
    <col min="9741" max="9741" width="2.42578125" customWidth="1"/>
    <col min="9742" max="9742" width="0" hidden="1" customWidth="1"/>
    <col min="9743" max="9743" width="13.140625" customWidth="1"/>
    <col min="9744" max="9744" width="59.28515625" customWidth="1"/>
    <col min="9745" max="9745" width="5.85546875" bestFit="1" customWidth="1"/>
    <col min="9746" max="9746" width="11.85546875" bestFit="1" customWidth="1"/>
    <col min="9747" max="9747" width="11.7109375" customWidth="1"/>
    <col min="9748" max="9748" width="12" bestFit="1" customWidth="1"/>
    <col min="9749" max="9750" width="12.140625" customWidth="1"/>
    <col min="9751" max="9751" width="11.5703125" bestFit="1" customWidth="1"/>
    <col min="9752" max="9752" width="12.140625" customWidth="1"/>
    <col min="9753" max="9753" width="12.42578125" customWidth="1"/>
    <col min="9754" max="9754" width="9.42578125" customWidth="1"/>
    <col min="9755" max="9755" width="13.85546875" customWidth="1"/>
    <col min="9756" max="9756" width="3" customWidth="1"/>
    <col min="9997" max="9997" width="2.42578125" customWidth="1"/>
    <col min="9998" max="9998" width="0" hidden="1" customWidth="1"/>
    <col min="9999" max="9999" width="13.140625" customWidth="1"/>
    <col min="10000" max="10000" width="59.28515625" customWidth="1"/>
    <col min="10001" max="10001" width="5.85546875" bestFit="1" customWidth="1"/>
    <col min="10002" max="10002" width="11.85546875" bestFit="1" customWidth="1"/>
    <col min="10003" max="10003" width="11.7109375" customWidth="1"/>
    <col min="10004" max="10004" width="12" bestFit="1" customWidth="1"/>
    <col min="10005" max="10006" width="12.140625" customWidth="1"/>
    <col min="10007" max="10007" width="11.5703125" bestFit="1" customWidth="1"/>
    <col min="10008" max="10008" width="12.140625" customWidth="1"/>
    <col min="10009" max="10009" width="12.42578125" customWidth="1"/>
    <col min="10010" max="10010" width="9.42578125" customWidth="1"/>
    <col min="10011" max="10011" width="13.85546875" customWidth="1"/>
    <col min="10012" max="10012" width="3" customWidth="1"/>
    <col min="10253" max="10253" width="2.42578125" customWidth="1"/>
    <col min="10254" max="10254" width="0" hidden="1" customWidth="1"/>
    <col min="10255" max="10255" width="13.140625" customWidth="1"/>
    <col min="10256" max="10256" width="59.28515625" customWidth="1"/>
    <col min="10257" max="10257" width="5.85546875" bestFit="1" customWidth="1"/>
    <col min="10258" max="10258" width="11.85546875" bestFit="1" customWidth="1"/>
    <col min="10259" max="10259" width="11.7109375" customWidth="1"/>
    <col min="10260" max="10260" width="12" bestFit="1" customWidth="1"/>
    <col min="10261" max="10262" width="12.140625" customWidth="1"/>
    <col min="10263" max="10263" width="11.5703125" bestFit="1" customWidth="1"/>
    <col min="10264" max="10264" width="12.140625" customWidth="1"/>
    <col min="10265" max="10265" width="12.42578125" customWidth="1"/>
    <col min="10266" max="10266" width="9.42578125" customWidth="1"/>
    <col min="10267" max="10267" width="13.85546875" customWidth="1"/>
    <col min="10268" max="10268" width="3" customWidth="1"/>
    <col min="10509" max="10509" width="2.42578125" customWidth="1"/>
    <col min="10510" max="10510" width="0" hidden="1" customWidth="1"/>
    <col min="10511" max="10511" width="13.140625" customWidth="1"/>
    <col min="10512" max="10512" width="59.28515625" customWidth="1"/>
    <col min="10513" max="10513" width="5.85546875" bestFit="1" customWidth="1"/>
    <col min="10514" max="10514" width="11.85546875" bestFit="1" customWidth="1"/>
    <col min="10515" max="10515" width="11.7109375" customWidth="1"/>
    <col min="10516" max="10516" width="12" bestFit="1" customWidth="1"/>
    <col min="10517" max="10518" width="12.140625" customWidth="1"/>
    <col min="10519" max="10519" width="11.5703125" bestFit="1" customWidth="1"/>
    <col min="10520" max="10520" width="12.140625" customWidth="1"/>
    <col min="10521" max="10521" width="12.42578125" customWidth="1"/>
    <col min="10522" max="10522" width="9.42578125" customWidth="1"/>
    <col min="10523" max="10523" width="13.85546875" customWidth="1"/>
    <col min="10524" max="10524" width="3" customWidth="1"/>
    <col min="10765" max="10765" width="2.42578125" customWidth="1"/>
    <col min="10766" max="10766" width="0" hidden="1" customWidth="1"/>
    <col min="10767" max="10767" width="13.140625" customWidth="1"/>
    <col min="10768" max="10768" width="59.28515625" customWidth="1"/>
    <col min="10769" max="10769" width="5.85546875" bestFit="1" customWidth="1"/>
    <col min="10770" max="10770" width="11.85546875" bestFit="1" customWidth="1"/>
    <col min="10771" max="10771" width="11.7109375" customWidth="1"/>
    <col min="10772" max="10772" width="12" bestFit="1" customWidth="1"/>
    <col min="10773" max="10774" width="12.140625" customWidth="1"/>
    <col min="10775" max="10775" width="11.5703125" bestFit="1" customWidth="1"/>
    <col min="10776" max="10776" width="12.140625" customWidth="1"/>
    <col min="10777" max="10777" width="12.42578125" customWidth="1"/>
    <col min="10778" max="10778" width="9.42578125" customWidth="1"/>
    <col min="10779" max="10779" width="13.85546875" customWidth="1"/>
    <col min="10780" max="10780" width="3" customWidth="1"/>
    <col min="11021" max="11021" width="2.42578125" customWidth="1"/>
    <col min="11022" max="11022" width="0" hidden="1" customWidth="1"/>
    <col min="11023" max="11023" width="13.140625" customWidth="1"/>
    <col min="11024" max="11024" width="59.28515625" customWidth="1"/>
    <col min="11025" max="11025" width="5.85546875" bestFit="1" customWidth="1"/>
    <col min="11026" max="11026" width="11.85546875" bestFit="1" customWidth="1"/>
    <col min="11027" max="11027" width="11.7109375" customWidth="1"/>
    <col min="11028" max="11028" width="12" bestFit="1" customWidth="1"/>
    <col min="11029" max="11030" width="12.140625" customWidth="1"/>
    <col min="11031" max="11031" width="11.5703125" bestFit="1" customWidth="1"/>
    <col min="11032" max="11032" width="12.140625" customWidth="1"/>
    <col min="11033" max="11033" width="12.42578125" customWidth="1"/>
    <col min="11034" max="11034" width="9.42578125" customWidth="1"/>
    <col min="11035" max="11035" width="13.85546875" customWidth="1"/>
    <col min="11036" max="11036" width="3" customWidth="1"/>
    <col min="11277" max="11277" width="2.42578125" customWidth="1"/>
    <col min="11278" max="11278" width="0" hidden="1" customWidth="1"/>
    <col min="11279" max="11279" width="13.140625" customWidth="1"/>
    <col min="11280" max="11280" width="59.28515625" customWidth="1"/>
    <col min="11281" max="11281" width="5.85546875" bestFit="1" customWidth="1"/>
    <col min="11282" max="11282" width="11.85546875" bestFit="1" customWidth="1"/>
    <col min="11283" max="11283" width="11.7109375" customWidth="1"/>
    <col min="11284" max="11284" width="12" bestFit="1" customWidth="1"/>
    <col min="11285" max="11286" width="12.140625" customWidth="1"/>
    <col min="11287" max="11287" width="11.5703125" bestFit="1" customWidth="1"/>
    <col min="11288" max="11288" width="12.140625" customWidth="1"/>
    <col min="11289" max="11289" width="12.42578125" customWidth="1"/>
    <col min="11290" max="11290" width="9.42578125" customWidth="1"/>
    <col min="11291" max="11291" width="13.85546875" customWidth="1"/>
    <col min="11292" max="11292" width="3" customWidth="1"/>
    <col min="11533" max="11533" width="2.42578125" customWidth="1"/>
    <col min="11534" max="11534" width="0" hidden="1" customWidth="1"/>
    <col min="11535" max="11535" width="13.140625" customWidth="1"/>
    <col min="11536" max="11536" width="59.28515625" customWidth="1"/>
    <col min="11537" max="11537" width="5.85546875" bestFit="1" customWidth="1"/>
    <col min="11538" max="11538" width="11.85546875" bestFit="1" customWidth="1"/>
    <col min="11539" max="11539" width="11.7109375" customWidth="1"/>
    <col min="11540" max="11540" width="12" bestFit="1" customWidth="1"/>
    <col min="11541" max="11542" width="12.140625" customWidth="1"/>
    <col min="11543" max="11543" width="11.5703125" bestFit="1" customWidth="1"/>
    <col min="11544" max="11544" width="12.140625" customWidth="1"/>
    <col min="11545" max="11545" width="12.42578125" customWidth="1"/>
    <col min="11546" max="11546" width="9.42578125" customWidth="1"/>
    <col min="11547" max="11547" width="13.85546875" customWidth="1"/>
    <col min="11548" max="11548" width="3" customWidth="1"/>
    <col min="11789" max="11789" width="2.42578125" customWidth="1"/>
    <col min="11790" max="11790" width="0" hidden="1" customWidth="1"/>
    <col min="11791" max="11791" width="13.140625" customWidth="1"/>
    <col min="11792" max="11792" width="59.28515625" customWidth="1"/>
    <col min="11793" max="11793" width="5.85546875" bestFit="1" customWidth="1"/>
    <col min="11794" max="11794" width="11.85546875" bestFit="1" customWidth="1"/>
    <col min="11795" max="11795" width="11.7109375" customWidth="1"/>
    <col min="11796" max="11796" width="12" bestFit="1" customWidth="1"/>
    <col min="11797" max="11798" width="12.140625" customWidth="1"/>
    <col min="11799" max="11799" width="11.5703125" bestFit="1" customWidth="1"/>
    <col min="11800" max="11800" width="12.140625" customWidth="1"/>
    <col min="11801" max="11801" width="12.42578125" customWidth="1"/>
    <col min="11802" max="11802" width="9.42578125" customWidth="1"/>
    <col min="11803" max="11803" width="13.85546875" customWidth="1"/>
    <col min="11804" max="11804" width="3" customWidth="1"/>
    <col min="12045" max="12045" width="2.42578125" customWidth="1"/>
    <col min="12046" max="12046" width="0" hidden="1" customWidth="1"/>
    <col min="12047" max="12047" width="13.140625" customWidth="1"/>
    <col min="12048" max="12048" width="59.28515625" customWidth="1"/>
    <col min="12049" max="12049" width="5.85546875" bestFit="1" customWidth="1"/>
    <col min="12050" max="12050" width="11.85546875" bestFit="1" customWidth="1"/>
    <col min="12051" max="12051" width="11.7109375" customWidth="1"/>
    <col min="12052" max="12052" width="12" bestFit="1" customWidth="1"/>
    <col min="12053" max="12054" width="12.140625" customWidth="1"/>
    <col min="12055" max="12055" width="11.5703125" bestFit="1" customWidth="1"/>
    <col min="12056" max="12056" width="12.140625" customWidth="1"/>
    <col min="12057" max="12057" width="12.42578125" customWidth="1"/>
    <col min="12058" max="12058" width="9.42578125" customWidth="1"/>
    <col min="12059" max="12059" width="13.85546875" customWidth="1"/>
    <col min="12060" max="12060" width="3" customWidth="1"/>
    <col min="12301" max="12301" width="2.42578125" customWidth="1"/>
    <col min="12302" max="12302" width="0" hidden="1" customWidth="1"/>
    <col min="12303" max="12303" width="13.140625" customWidth="1"/>
    <col min="12304" max="12304" width="59.28515625" customWidth="1"/>
    <col min="12305" max="12305" width="5.85546875" bestFit="1" customWidth="1"/>
    <col min="12306" max="12306" width="11.85546875" bestFit="1" customWidth="1"/>
    <col min="12307" max="12307" width="11.7109375" customWidth="1"/>
    <col min="12308" max="12308" width="12" bestFit="1" customWidth="1"/>
    <col min="12309" max="12310" width="12.140625" customWidth="1"/>
    <col min="12311" max="12311" width="11.5703125" bestFit="1" customWidth="1"/>
    <col min="12312" max="12312" width="12.140625" customWidth="1"/>
    <col min="12313" max="12313" width="12.42578125" customWidth="1"/>
    <col min="12314" max="12314" width="9.42578125" customWidth="1"/>
    <col min="12315" max="12315" width="13.85546875" customWidth="1"/>
    <col min="12316" max="12316" width="3" customWidth="1"/>
    <col min="12557" max="12557" width="2.42578125" customWidth="1"/>
    <col min="12558" max="12558" width="0" hidden="1" customWidth="1"/>
    <col min="12559" max="12559" width="13.140625" customWidth="1"/>
    <col min="12560" max="12560" width="59.28515625" customWidth="1"/>
    <col min="12561" max="12561" width="5.85546875" bestFit="1" customWidth="1"/>
    <col min="12562" max="12562" width="11.85546875" bestFit="1" customWidth="1"/>
    <col min="12563" max="12563" width="11.7109375" customWidth="1"/>
    <col min="12564" max="12564" width="12" bestFit="1" customWidth="1"/>
    <col min="12565" max="12566" width="12.140625" customWidth="1"/>
    <col min="12567" max="12567" width="11.5703125" bestFit="1" customWidth="1"/>
    <col min="12568" max="12568" width="12.140625" customWidth="1"/>
    <col min="12569" max="12569" width="12.42578125" customWidth="1"/>
    <col min="12570" max="12570" width="9.42578125" customWidth="1"/>
    <col min="12571" max="12571" width="13.85546875" customWidth="1"/>
    <col min="12572" max="12572" width="3" customWidth="1"/>
    <col min="12813" max="12813" width="2.42578125" customWidth="1"/>
    <col min="12814" max="12814" width="0" hidden="1" customWidth="1"/>
    <col min="12815" max="12815" width="13.140625" customWidth="1"/>
    <col min="12816" max="12816" width="59.28515625" customWidth="1"/>
    <col min="12817" max="12817" width="5.85546875" bestFit="1" customWidth="1"/>
    <col min="12818" max="12818" width="11.85546875" bestFit="1" customWidth="1"/>
    <col min="12819" max="12819" width="11.7109375" customWidth="1"/>
    <col min="12820" max="12820" width="12" bestFit="1" customWidth="1"/>
    <col min="12821" max="12822" width="12.140625" customWidth="1"/>
    <col min="12823" max="12823" width="11.5703125" bestFit="1" customWidth="1"/>
    <col min="12824" max="12824" width="12.140625" customWidth="1"/>
    <col min="12825" max="12825" width="12.42578125" customWidth="1"/>
    <col min="12826" max="12826" width="9.42578125" customWidth="1"/>
    <col min="12827" max="12827" width="13.85546875" customWidth="1"/>
    <col min="12828" max="12828" width="3" customWidth="1"/>
    <col min="13069" max="13069" width="2.42578125" customWidth="1"/>
    <col min="13070" max="13070" width="0" hidden="1" customWidth="1"/>
    <col min="13071" max="13071" width="13.140625" customWidth="1"/>
    <col min="13072" max="13072" width="59.28515625" customWidth="1"/>
    <col min="13073" max="13073" width="5.85546875" bestFit="1" customWidth="1"/>
    <col min="13074" max="13074" width="11.85546875" bestFit="1" customWidth="1"/>
    <col min="13075" max="13075" width="11.7109375" customWidth="1"/>
    <col min="13076" max="13076" width="12" bestFit="1" customWidth="1"/>
    <col min="13077" max="13078" width="12.140625" customWidth="1"/>
    <col min="13079" max="13079" width="11.5703125" bestFit="1" customWidth="1"/>
    <col min="13080" max="13080" width="12.140625" customWidth="1"/>
    <col min="13081" max="13081" width="12.42578125" customWidth="1"/>
    <col min="13082" max="13082" width="9.42578125" customWidth="1"/>
    <col min="13083" max="13083" width="13.85546875" customWidth="1"/>
    <col min="13084" max="13084" width="3" customWidth="1"/>
    <col min="13325" max="13325" width="2.42578125" customWidth="1"/>
    <col min="13326" max="13326" width="0" hidden="1" customWidth="1"/>
    <col min="13327" max="13327" width="13.140625" customWidth="1"/>
    <col min="13328" max="13328" width="59.28515625" customWidth="1"/>
    <col min="13329" max="13329" width="5.85546875" bestFit="1" customWidth="1"/>
    <col min="13330" max="13330" width="11.85546875" bestFit="1" customWidth="1"/>
    <col min="13331" max="13331" width="11.7109375" customWidth="1"/>
    <col min="13332" max="13332" width="12" bestFit="1" customWidth="1"/>
    <col min="13333" max="13334" width="12.140625" customWidth="1"/>
    <col min="13335" max="13335" width="11.5703125" bestFit="1" customWidth="1"/>
    <col min="13336" max="13336" width="12.140625" customWidth="1"/>
    <col min="13337" max="13337" width="12.42578125" customWidth="1"/>
    <col min="13338" max="13338" width="9.42578125" customWidth="1"/>
    <col min="13339" max="13339" width="13.85546875" customWidth="1"/>
    <col min="13340" max="13340" width="3" customWidth="1"/>
    <col min="13581" max="13581" width="2.42578125" customWidth="1"/>
    <col min="13582" max="13582" width="0" hidden="1" customWidth="1"/>
    <col min="13583" max="13583" width="13.140625" customWidth="1"/>
    <col min="13584" max="13584" width="59.28515625" customWidth="1"/>
    <col min="13585" max="13585" width="5.85546875" bestFit="1" customWidth="1"/>
    <col min="13586" max="13586" width="11.85546875" bestFit="1" customWidth="1"/>
    <col min="13587" max="13587" width="11.7109375" customWidth="1"/>
    <col min="13588" max="13588" width="12" bestFit="1" customWidth="1"/>
    <col min="13589" max="13590" width="12.140625" customWidth="1"/>
    <col min="13591" max="13591" width="11.5703125" bestFit="1" customWidth="1"/>
    <col min="13592" max="13592" width="12.140625" customWidth="1"/>
    <col min="13593" max="13593" width="12.42578125" customWidth="1"/>
    <col min="13594" max="13594" width="9.42578125" customWidth="1"/>
    <col min="13595" max="13595" width="13.85546875" customWidth="1"/>
    <col min="13596" max="13596" width="3" customWidth="1"/>
    <col min="13837" max="13837" width="2.42578125" customWidth="1"/>
    <col min="13838" max="13838" width="0" hidden="1" customWidth="1"/>
    <col min="13839" max="13839" width="13.140625" customWidth="1"/>
    <col min="13840" max="13840" width="59.28515625" customWidth="1"/>
    <col min="13841" max="13841" width="5.85546875" bestFit="1" customWidth="1"/>
    <col min="13842" max="13842" width="11.85546875" bestFit="1" customWidth="1"/>
    <col min="13843" max="13843" width="11.7109375" customWidth="1"/>
    <col min="13844" max="13844" width="12" bestFit="1" customWidth="1"/>
    <col min="13845" max="13846" width="12.140625" customWidth="1"/>
    <col min="13847" max="13847" width="11.5703125" bestFit="1" customWidth="1"/>
    <col min="13848" max="13848" width="12.140625" customWidth="1"/>
    <col min="13849" max="13849" width="12.42578125" customWidth="1"/>
    <col min="13850" max="13850" width="9.42578125" customWidth="1"/>
    <col min="13851" max="13851" width="13.85546875" customWidth="1"/>
    <col min="13852" max="13852" width="3" customWidth="1"/>
    <col min="14093" max="14093" width="2.42578125" customWidth="1"/>
    <col min="14094" max="14094" width="0" hidden="1" customWidth="1"/>
    <col min="14095" max="14095" width="13.140625" customWidth="1"/>
    <col min="14096" max="14096" width="59.28515625" customWidth="1"/>
    <col min="14097" max="14097" width="5.85546875" bestFit="1" customWidth="1"/>
    <col min="14098" max="14098" width="11.85546875" bestFit="1" customWidth="1"/>
    <col min="14099" max="14099" width="11.7109375" customWidth="1"/>
    <col min="14100" max="14100" width="12" bestFit="1" customWidth="1"/>
    <col min="14101" max="14102" width="12.140625" customWidth="1"/>
    <col min="14103" max="14103" width="11.5703125" bestFit="1" customWidth="1"/>
    <col min="14104" max="14104" width="12.140625" customWidth="1"/>
    <col min="14105" max="14105" width="12.42578125" customWidth="1"/>
    <col min="14106" max="14106" width="9.42578125" customWidth="1"/>
    <col min="14107" max="14107" width="13.85546875" customWidth="1"/>
    <col min="14108" max="14108" width="3" customWidth="1"/>
    <col min="14349" max="14349" width="2.42578125" customWidth="1"/>
    <col min="14350" max="14350" width="0" hidden="1" customWidth="1"/>
    <col min="14351" max="14351" width="13.140625" customWidth="1"/>
    <col min="14352" max="14352" width="59.28515625" customWidth="1"/>
    <col min="14353" max="14353" width="5.85546875" bestFit="1" customWidth="1"/>
    <col min="14354" max="14354" width="11.85546875" bestFit="1" customWidth="1"/>
    <col min="14355" max="14355" width="11.7109375" customWidth="1"/>
    <col min="14356" max="14356" width="12" bestFit="1" customWidth="1"/>
    <col min="14357" max="14358" width="12.140625" customWidth="1"/>
    <col min="14359" max="14359" width="11.5703125" bestFit="1" customWidth="1"/>
    <col min="14360" max="14360" width="12.140625" customWidth="1"/>
    <col min="14361" max="14361" width="12.42578125" customWidth="1"/>
    <col min="14362" max="14362" width="9.42578125" customWidth="1"/>
    <col min="14363" max="14363" width="13.85546875" customWidth="1"/>
    <col min="14364" max="14364" width="3" customWidth="1"/>
    <col min="14605" max="14605" width="2.42578125" customWidth="1"/>
    <col min="14606" max="14606" width="0" hidden="1" customWidth="1"/>
    <col min="14607" max="14607" width="13.140625" customWidth="1"/>
    <col min="14608" max="14608" width="59.28515625" customWidth="1"/>
    <col min="14609" max="14609" width="5.85546875" bestFit="1" customWidth="1"/>
    <col min="14610" max="14610" width="11.85546875" bestFit="1" customWidth="1"/>
    <col min="14611" max="14611" width="11.7109375" customWidth="1"/>
    <col min="14612" max="14612" width="12" bestFit="1" customWidth="1"/>
    <col min="14613" max="14614" width="12.140625" customWidth="1"/>
    <col min="14615" max="14615" width="11.5703125" bestFit="1" customWidth="1"/>
    <col min="14616" max="14616" width="12.140625" customWidth="1"/>
    <col min="14617" max="14617" width="12.42578125" customWidth="1"/>
    <col min="14618" max="14618" width="9.42578125" customWidth="1"/>
    <col min="14619" max="14619" width="13.85546875" customWidth="1"/>
    <col min="14620" max="14620" width="3" customWidth="1"/>
    <col min="14861" max="14861" width="2.42578125" customWidth="1"/>
    <col min="14862" max="14862" width="0" hidden="1" customWidth="1"/>
    <col min="14863" max="14863" width="13.140625" customWidth="1"/>
    <col min="14864" max="14864" width="59.28515625" customWidth="1"/>
    <col min="14865" max="14865" width="5.85546875" bestFit="1" customWidth="1"/>
    <col min="14866" max="14866" width="11.85546875" bestFit="1" customWidth="1"/>
    <col min="14867" max="14867" width="11.7109375" customWidth="1"/>
    <col min="14868" max="14868" width="12" bestFit="1" customWidth="1"/>
    <col min="14869" max="14870" width="12.140625" customWidth="1"/>
    <col min="14871" max="14871" width="11.5703125" bestFit="1" customWidth="1"/>
    <col min="14872" max="14872" width="12.140625" customWidth="1"/>
    <col min="14873" max="14873" width="12.42578125" customWidth="1"/>
    <col min="14874" max="14874" width="9.42578125" customWidth="1"/>
    <col min="14875" max="14875" width="13.85546875" customWidth="1"/>
    <col min="14876" max="14876" width="3" customWidth="1"/>
    <col min="15117" max="15117" width="2.42578125" customWidth="1"/>
    <col min="15118" max="15118" width="0" hidden="1" customWidth="1"/>
    <col min="15119" max="15119" width="13.140625" customWidth="1"/>
    <col min="15120" max="15120" width="59.28515625" customWidth="1"/>
    <col min="15121" max="15121" width="5.85546875" bestFit="1" customWidth="1"/>
    <col min="15122" max="15122" width="11.85546875" bestFit="1" customWidth="1"/>
    <col min="15123" max="15123" width="11.7109375" customWidth="1"/>
    <col min="15124" max="15124" width="12" bestFit="1" customWidth="1"/>
    <col min="15125" max="15126" width="12.140625" customWidth="1"/>
    <col min="15127" max="15127" width="11.5703125" bestFit="1" customWidth="1"/>
    <col min="15128" max="15128" width="12.140625" customWidth="1"/>
    <col min="15129" max="15129" width="12.42578125" customWidth="1"/>
    <col min="15130" max="15130" width="9.42578125" customWidth="1"/>
    <col min="15131" max="15131" width="13.85546875" customWidth="1"/>
    <col min="15132" max="15132" width="3" customWidth="1"/>
    <col min="15373" max="15373" width="2.42578125" customWidth="1"/>
    <col min="15374" max="15374" width="0" hidden="1" customWidth="1"/>
    <col min="15375" max="15375" width="13.140625" customWidth="1"/>
    <col min="15376" max="15376" width="59.28515625" customWidth="1"/>
    <col min="15377" max="15377" width="5.85546875" bestFit="1" customWidth="1"/>
    <col min="15378" max="15378" width="11.85546875" bestFit="1" customWidth="1"/>
    <col min="15379" max="15379" width="11.7109375" customWidth="1"/>
    <col min="15380" max="15380" width="12" bestFit="1" customWidth="1"/>
    <col min="15381" max="15382" width="12.140625" customWidth="1"/>
    <col min="15383" max="15383" width="11.5703125" bestFit="1" customWidth="1"/>
    <col min="15384" max="15384" width="12.140625" customWidth="1"/>
    <col min="15385" max="15385" width="12.42578125" customWidth="1"/>
    <col min="15386" max="15386" width="9.42578125" customWidth="1"/>
    <col min="15387" max="15387" width="13.85546875" customWidth="1"/>
    <col min="15388" max="15388" width="3" customWidth="1"/>
    <col min="15629" max="15629" width="2.42578125" customWidth="1"/>
    <col min="15630" max="15630" width="0" hidden="1" customWidth="1"/>
    <col min="15631" max="15631" width="13.140625" customWidth="1"/>
    <col min="15632" max="15632" width="59.28515625" customWidth="1"/>
    <col min="15633" max="15633" width="5.85546875" bestFit="1" customWidth="1"/>
    <col min="15634" max="15634" width="11.85546875" bestFit="1" customWidth="1"/>
    <col min="15635" max="15635" width="11.7109375" customWidth="1"/>
    <col min="15636" max="15636" width="12" bestFit="1" customWidth="1"/>
    <col min="15637" max="15638" width="12.140625" customWidth="1"/>
    <col min="15639" max="15639" width="11.5703125" bestFit="1" customWidth="1"/>
    <col min="15640" max="15640" width="12.140625" customWidth="1"/>
    <col min="15641" max="15641" width="12.42578125" customWidth="1"/>
    <col min="15642" max="15642" width="9.42578125" customWidth="1"/>
    <col min="15643" max="15643" width="13.85546875" customWidth="1"/>
    <col min="15644" max="15644" width="3" customWidth="1"/>
    <col min="15885" max="15885" width="2.42578125" customWidth="1"/>
    <col min="15886" max="15886" width="0" hidden="1" customWidth="1"/>
    <col min="15887" max="15887" width="13.140625" customWidth="1"/>
    <col min="15888" max="15888" width="59.28515625" customWidth="1"/>
    <col min="15889" max="15889" width="5.85546875" bestFit="1" customWidth="1"/>
    <col min="15890" max="15890" width="11.85546875" bestFit="1" customWidth="1"/>
    <col min="15891" max="15891" width="11.7109375" customWidth="1"/>
    <col min="15892" max="15892" width="12" bestFit="1" customWidth="1"/>
    <col min="15893" max="15894" width="12.140625" customWidth="1"/>
    <col min="15895" max="15895" width="11.5703125" bestFit="1" customWidth="1"/>
    <col min="15896" max="15896" width="12.140625" customWidth="1"/>
    <col min="15897" max="15897" width="12.42578125" customWidth="1"/>
    <col min="15898" max="15898" width="9.42578125" customWidth="1"/>
    <col min="15899" max="15899" width="13.85546875" customWidth="1"/>
    <col min="15900" max="15900" width="3" customWidth="1"/>
    <col min="16141" max="16141" width="2.42578125" customWidth="1"/>
    <col min="16142" max="16142" width="0" hidden="1" customWidth="1"/>
    <col min="16143" max="16143" width="13.140625" customWidth="1"/>
    <col min="16144" max="16144" width="59.28515625" customWidth="1"/>
    <col min="16145" max="16145" width="5.85546875" bestFit="1" customWidth="1"/>
    <col min="16146" max="16146" width="11.85546875" bestFit="1" customWidth="1"/>
    <col min="16147" max="16147" width="11.7109375" customWidth="1"/>
    <col min="16148" max="16148" width="12" bestFit="1" customWidth="1"/>
    <col min="16149" max="16150" width="12.140625" customWidth="1"/>
    <col min="16151" max="16151" width="11.5703125" bestFit="1" customWidth="1"/>
    <col min="16152" max="16152" width="12.140625" customWidth="1"/>
    <col min="16153" max="16153" width="12.42578125" customWidth="1"/>
    <col min="16154" max="16154" width="9.42578125" customWidth="1"/>
    <col min="16155" max="16155" width="13.85546875" customWidth="1"/>
    <col min="16156" max="16156" width="3" customWidth="1"/>
  </cols>
  <sheetData>
    <row r="1" spans="1:32" ht="14.25" customHeight="1" x14ac:dyDescent="0.25">
      <c r="A1" s="1"/>
      <c r="B1" s="1"/>
      <c r="C1" s="3"/>
      <c r="D1" s="3"/>
      <c r="E1" s="3"/>
      <c r="F1" s="4"/>
      <c r="G1" s="4"/>
      <c r="H1" s="4"/>
      <c r="I1" s="4"/>
      <c r="J1" s="4"/>
      <c r="K1" s="4"/>
      <c r="L1" s="4"/>
      <c r="M1" s="4"/>
      <c r="N1" s="5"/>
      <c r="O1" s="5"/>
      <c r="P1" s="5"/>
      <c r="Q1" s="5"/>
      <c r="R1" s="5"/>
      <c r="S1" s="5"/>
      <c r="T1" s="5"/>
      <c r="U1" s="5"/>
      <c r="V1" s="5"/>
      <c r="W1" s="5"/>
      <c r="X1" s="5"/>
      <c r="Y1" s="5"/>
      <c r="Z1" s="5"/>
      <c r="AA1" s="5"/>
      <c r="AB1" s="5"/>
      <c r="AC1" s="5"/>
      <c r="AD1" s="5"/>
      <c r="AE1" s="5"/>
      <c r="AF1" s="5"/>
    </row>
    <row r="2" spans="1:32" ht="20.25" x14ac:dyDescent="0.3">
      <c r="A2" s="2"/>
      <c r="B2" s="93" t="s">
        <v>23</v>
      </c>
      <c r="C2" s="93"/>
      <c r="D2" s="93"/>
      <c r="E2" s="93"/>
      <c r="F2" s="93"/>
      <c r="G2" s="93"/>
      <c r="H2" s="93"/>
      <c r="I2" s="93"/>
      <c r="J2" s="93"/>
      <c r="K2" s="93"/>
      <c r="L2" s="93"/>
      <c r="M2" s="93"/>
      <c r="N2" s="93"/>
      <c r="O2" s="93"/>
      <c r="P2" s="93"/>
      <c r="Q2" s="93"/>
      <c r="R2" s="93"/>
      <c r="S2" s="93"/>
      <c r="T2" s="93"/>
      <c r="U2" s="93"/>
      <c r="V2" s="5"/>
      <c r="W2" s="5"/>
      <c r="X2" s="5"/>
      <c r="Y2" s="5"/>
      <c r="Z2" s="5"/>
      <c r="AA2" s="5"/>
      <c r="AB2" s="5"/>
      <c r="AC2" s="5"/>
      <c r="AD2" s="5"/>
      <c r="AE2" s="5"/>
      <c r="AF2" s="5"/>
    </row>
    <row r="3" spans="1:32" x14ac:dyDescent="0.25">
      <c r="A3" s="3"/>
      <c r="B3" s="3"/>
      <c r="C3" s="3"/>
      <c r="D3" s="3"/>
      <c r="E3" s="3"/>
      <c r="F3" s="4"/>
      <c r="G3" s="4"/>
      <c r="H3" s="4"/>
      <c r="I3" s="4"/>
      <c r="J3" s="4"/>
      <c r="K3" s="4"/>
      <c r="L3" s="4"/>
      <c r="M3" s="4"/>
      <c r="N3" s="5"/>
      <c r="O3" s="5"/>
      <c r="P3" s="5"/>
      <c r="Q3" s="5"/>
      <c r="R3" s="5"/>
      <c r="S3" s="5"/>
      <c r="T3" s="5"/>
      <c r="U3" s="5"/>
      <c r="V3" s="5"/>
      <c r="W3" s="5"/>
      <c r="X3" s="5"/>
      <c r="Y3" s="5"/>
      <c r="Z3" s="5"/>
      <c r="AA3" s="5"/>
      <c r="AB3" s="5"/>
      <c r="AC3" s="5"/>
      <c r="AD3" s="5"/>
      <c r="AE3" s="5"/>
      <c r="AF3" s="5"/>
    </row>
    <row r="4" spans="1:32" x14ac:dyDescent="0.25">
      <c r="A4" s="3"/>
      <c r="B4" s="22" t="s">
        <v>12</v>
      </c>
      <c r="C4" s="94"/>
      <c r="D4" s="95"/>
      <c r="E4" s="95"/>
      <c r="F4" s="95"/>
      <c r="G4" s="32"/>
      <c r="H4" s="5"/>
      <c r="I4" s="5"/>
      <c r="J4" s="5"/>
      <c r="K4" s="5"/>
      <c r="L4" s="5"/>
      <c r="M4" s="5"/>
      <c r="N4" s="5"/>
      <c r="O4" s="5"/>
      <c r="P4" s="5"/>
      <c r="Q4" s="5"/>
      <c r="R4" s="5"/>
      <c r="S4" s="5"/>
      <c r="T4" s="5"/>
      <c r="U4" s="5"/>
      <c r="V4" s="5"/>
      <c r="W4" s="5"/>
      <c r="X4" s="5"/>
      <c r="Y4" s="5"/>
      <c r="Z4" s="5"/>
      <c r="AA4" s="5"/>
      <c r="AB4" s="5"/>
      <c r="AC4" s="5"/>
      <c r="AD4" s="5"/>
      <c r="AE4" s="5"/>
      <c r="AF4" s="5"/>
    </row>
    <row r="5" spans="1:32" x14ac:dyDescent="0.25">
      <c r="A5" s="3"/>
      <c r="B5" s="23" t="s">
        <v>11</v>
      </c>
      <c r="C5" s="96" t="s">
        <v>13</v>
      </c>
      <c r="D5" s="97"/>
      <c r="E5" s="97"/>
      <c r="F5" s="97"/>
      <c r="G5" s="27"/>
      <c r="H5" s="5"/>
      <c r="I5" s="5"/>
      <c r="J5" s="5"/>
      <c r="K5" s="5"/>
      <c r="L5" s="5"/>
      <c r="M5" s="5"/>
      <c r="N5" s="5"/>
      <c r="O5" s="5"/>
      <c r="P5" s="5"/>
      <c r="Q5" s="5"/>
      <c r="R5" s="5"/>
      <c r="S5" s="5"/>
      <c r="T5" s="5"/>
      <c r="U5" s="5"/>
      <c r="V5" s="5"/>
      <c r="W5" s="5"/>
      <c r="X5" s="5"/>
      <c r="Y5" s="5"/>
      <c r="Z5" s="5"/>
      <c r="AA5" s="5"/>
      <c r="AB5" s="5"/>
      <c r="AC5" s="5"/>
      <c r="AD5" s="5"/>
      <c r="AE5" s="5"/>
      <c r="AF5" s="5"/>
    </row>
    <row r="6" spans="1:32" x14ac:dyDescent="0.25">
      <c r="A6" s="3"/>
      <c r="B6" s="24" t="s">
        <v>2</v>
      </c>
      <c r="C6" s="98">
        <v>43976</v>
      </c>
      <c r="D6" s="99"/>
      <c r="E6" s="99"/>
      <c r="F6" s="11" t="s">
        <v>1</v>
      </c>
      <c r="G6" s="11"/>
      <c r="H6" s="11"/>
      <c r="I6" s="11"/>
      <c r="J6" s="11"/>
      <c r="K6" s="11"/>
      <c r="L6" s="11"/>
      <c r="M6" s="11"/>
      <c r="N6" s="11"/>
      <c r="O6" s="11"/>
      <c r="P6" s="11"/>
      <c r="Q6" s="11"/>
      <c r="R6" s="11"/>
      <c r="S6" s="11"/>
      <c r="T6" s="11"/>
      <c r="U6" s="11"/>
      <c r="V6" s="5"/>
      <c r="W6" s="5"/>
      <c r="X6" s="5"/>
      <c r="Y6" s="5"/>
      <c r="Z6" s="5"/>
      <c r="AA6" s="5"/>
      <c r="AB6" s="5"/>
      <c r="AC6" s="5"/>
      <c r="AD6" s="5"/>
      <c r="AE6" s="5"/>
      <c r="AF6" s="5"/>
    </row>
    <row r="7" spans="1:32" x14ac:dyDescent="0.25">
      <c r="A7" s="3"/>
      <c r="B7" s="25" t="s">
        <v>3</v>
      </c>
      <c r="C7" s="100">
        <f>C6+6</f>
        <v>43982</v>
      </c>
      <c r="D7" s="101"/>
      <c r="E7" s="102"/>
      <c r="F7" s="11" t="s">
        <v>19</v>
      </c>
      <c r="G7" s="11"/>
      <c r="H7" s="11"/>
      <c r="I7" s="11"/>
      <c r="J7" s="11"/>
      <c r="K7" s="11"/>
      <c r="L7" s="11"/>
      <c r="M7" s="11"/>
      <c r="N7" s="11"/>
      <c r="O7" s="11"/>
      <c r="P7" s="11"/>
      <c r="Q7" s="11"/>
      <c r="R7" s="11"/>
      <c r="S7" s="11"/>
      <c r="T7" s="11"/>
      <c r="U7" s="11"/>
      <c r="V7" s="5"/>
      <c r="W7" s="5"/>
      <c r="X7" s="5"/>
      <c r="Y7" s="5"/>
      <c r="Z7" s="5"/>
      <c r="AA7" s="5"/>
      <c r="AB7" s="5"/>
      <c r="AC7" s="5"/>
      <c r="AD7" s="5"/>
      <c r="AE7" s="5"/>
      <c r="AF7" s="5"/>
    </row>
    <row r="8" spans="1:32" x14ac:dyDescent="0.25">
      <c r="A8" s="3"/>
      <c r="B8" s="26"/>
      <c r="C8" s="26"/>
      <c r="D8" s="26"/>
      <c r="E8" s="3"/>
      <c r="F8" s="4"/>
      <c r="G8" s="4"/>
      <c r="H8" s="4"/>
      <c r="I8" s="4"/>
      <c r="J8" s="4"/>
      <c r="K8" s="4"/>
      <c r="L8" s="4"/>
      <c r="M8" s="4"/>
      <c r="N8" s="10"/>
      <c r="O8" s="10"/>
      <c r="P8" s="10"/>
      <c r="Q8" s="10"/>
      <c r="R8" s="10"/>
      <c r="S8" s="10"/>
      <c r="T8" s="10"/>
      <c r="U8" s="10"/>
      <c r="V8" s="10"/>
      <c r="W8" s="10"/>
      <c r="X8" s="10"/>
      <c r="Y8" s="10"/>
      <c r="Z8" s="10"/>
      <c r="AA8" s="10"/>
      <c r="AB8" s="10"/>
      <c r="AC8" s="10"/>
      <c r="AD8" s="10"/>
      <c r="AE8" s="10"/>
      <c r="AF8" s="10"/>
    </row>
    <row r="9" spans="1:32" x14ac:dyDescent="0.25">
      <c r="A9" s="3"/>
      <c r="B9" s="28" t="s">
        <v>22</v>
      </c>
      <c r="C9" s="104"/>
      <c r="D9" s="105"/>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2" x14ac:dyDescent="0.25">
      <c r="A10" s="3"/>
      <c r="B10" s="29" t="s">
        <v>14</v>
      </c>
      <c r="C10" s="106"/>
      <c r="D10" s="107"/>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x14ac:dyDescent="0.25">
      <c r="A11" s="3"/>
      <c r="B11" s="28" t="s">
        <v>15</v>
      </c>
      <c r="C11" s="108"/>
      <c r="D11" s="105"/>
      <c r="E11" s="31" t="s">
        <v>32</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row>
    <row r="12" spans="1:32" ht="15.75" thickBot="1" x14ac:dyDescent="0.3">
      <c r="A12" s="3"/>
      <c r="B12" s="13"/>
      <c r="C12" s="13"/>
      <c r="D12" s="13"/>
      <c r="E12" s="13"/>
      <c r="F12" s="14"/>
      <c r="G12" s="14"/>
      <c r="H12" s="14"/>
      <c r="I12" s="14"/>
      <c r="J12" s="14"/>
      <c r="K12" s="14"/>
      <c r="L12" s="14"/>
      <c r="M12" s="14"/>
      <c r="N12" s="14"/>
      <c r="O12" s="14"/>
      <c r="P12" s="14"/>
      <c r="Q12" s="14"/>
      <c r="R12" s="10"/>
      <c r="S12" s="10"/>
      <c r="T12" s="10"/>
      <c r="U12" s="10"/>
      <c r="V12" s="10"/>
      <c r="W12" s="10"/>
      <c r="X12" s="10"/>
      <c r="Y12" s="10"/>
      <c r="Z12" s="10"/>
      <c r="AA12" s="10"/>
      <c r="AB12" s="10"/>
      <c r="AC12" s="10"/>
      <c r="AD12" s="10"/>
      <c r="AE12" s="10"/>
      <c r="AF12" s="10"/>
    </row>
    <row r="13" spans="1:32" ht="19.5" customHeight="1" thickBot="1" x14ac:dyDescent="0.3">
      <c r="A13" s="3"/>
      <c r="B13" s="3"/>
      <c r="C13" s="3"/>
      <c r="D13" s="115" t="s">
        <v>4</v>
      </c>
      <c r="E13" s="125"/>
      <c r="F13" s="125"/>
      <c r="G13" s="126"/>
      <c r="H13" s="115" t="s">
        <v>5</v>
      </c>
      <c r="I13" s="116"/>
      <c r="J13" s="116"/>
      <c r="K13" s="116"/>
      <c r="L13" s="115" t="s">
        <v>6</v>
      </c>
      <c r="M13" s="116"/>
      <c r="N13" s="116"/>
      <c r="O13" s="117"/>
      <c r="P13" s="116" t="s">
        <v>7</v>
      </c>
      <c r="Q13" s="116"/>
      <c r="R13" s="116"/>
      <c r="S13" s="117"/>
      <c r="T13" s="115" t="s">
        <v>8</v>
      </c>
      <c r="U13" s="116"/>
      <c r="V13" s="116"/>
      <c r="W13" s="117"/>
      <c r="X13" s="115" t="s">
        <v>9</v>
      </c>
      <c r="Y13" s="116"/>
      <c r="Z13" s="116"/>
      <c r="AA13" s="116"/>
      <c r="AB13" s="115" t="s">
        <v>10</v>
      </c>
      <c r="AC13" s="116"/>
      <c r="AD13" s="116"/>
      <c r="AE13" s="117"/>
      <c r="AF13" s="140" t="s">
        <v>36</v>
      </c>
    </row>
    <row r="14" spans="1:32" ht="49.5" customHeight="1" thickBot="1" x14ac:dyDescent="0.3">
      <c r="A14" s="3"/>
      <c r="B14" s="113" t="s">
        <v>29</v>
      </c>
      <c r="C14" s="111" t="s">
        <v>30</v>
      </c>
      <c r="D14" s="118">
        <f>C6</f>
        <v>43976</v>
      </c>
      <c r="E14" s="127"/>
      <c r="F14" s="127"/>
      <c r="G14" s="128"/>
      <c r="H14" s="118">
        <f>D14+1</f>
        <v>43977</v>
      </c>
      <c r="I14" s="119"/>
      <c r="J14" s="119"/>
      <c r="K14" s="120"/>
      <c r="L14" s="122">
        <f>H14+1</f>
        <v>43978</v>
      </c>
      <c r="M14" s="123"/>
      <c r="N14" s="123"/>
      <c r="O14" s="124"/>
      <c r="P14" s="118">
        <f>L14+1</f>
        <v>43979</v>
      </c>
      <c r="Q14" s="119"/>
      <c r="R14" s="119"/>
      <c r="S14" s="120"/>
      <c r="T14" s="118">
        <f>P14+1</f>
        <v>43980</v>
      </c>
      <c r="U14" s="119"/>
      <c r="V14" s="119"/>
      <c r="W14" s="120"/>
      <c r="X14" s="118">
        <f>T14+1</f>
        <v>43981</v>
      </c>
      <c r="Y14" s="119"/>
      <c r="Z14" s="119"/>
      <c r="AA14" s="120"/>
      <c r="AB14" s="129">
        <f>X14+1</f>
        <v>43982</v>
      </c>
      <c r="AC14" s="130"/>
      <c r="AD14" s="130"/>
      <c r="AE14" s="131"/>
      <c r="AF14" s="141"/>
    </row>
    <row r="15" spans="1:32" ht="15.75" thickBot="1" x14ac:dyDescent="0.3">
      <c r="A15" s="15"/>
      <c r="B15" s="114"/>
      <c r="C15" s="112"/>
      <c r="D15" s="18" t="s">
        <v>16</v>
      </c>
      <c r="E15" s="19" t="s">
        <v>17</v>
      </c>
      <c r="F15" s="20" t="s">
        <v>18</v>
      </c>
      <c r="G15" s="33" t="s">
        <v>34</v>
      </c>
      <c r="H15" s="18" t="s">
        <v>16</v>
      </c>
      <c r="I15" s="19" t="s">
        <v>17</v>
      </c>
      <c r="J15" s="20" t="s">
        <v>18</v>
      </c>
      <c r="K15" s="33" t="s">
        <v>34</v>
      </c>
      <c r="L15" s="18" t="s">
        <v>16</v>
      </c>
      <c r="M15" s="19" t="s">
        <v>17</v>
      </c>
      <c r="N15" s="20" t="s">
        <v>18</v>
      </c>
      <c r="O15" s="33" t="s">
        <v>34</v>
      </c>
      <c r="P15" s="18" t="s">
        <v>16</v>
      </c>
      <c r="Q15" s="19" t="s">
        <v>17</v>
      </c>
      <c r="R15" s="20" t="s">
        <v>18</v>
      </c>
      <c r="S15" s="33" t="s">
        <v>34</v>
      </c>
      <c r="T15" s="18" t="s">
        <v>16</v>
      </c>
      <c r="U15" s="19" t="s">
        <v>17</v>
      </c>
      <c r="V15" s="20" t="s">
        <v>18</v>
      </c>
      <c r="W15" s="33" t="s">
        <v>34</v>
      </c>
      <c r="X15" s="18" t="s">
        <v>16</v>
      </c>
      <c r="Y15" s="19" t="s">
        <v>17</v>
      </c>
      <c r="Z15" s="20" t="s">
        <v>18</v>
      </c>
      <c r="AA15" s="33" t="s">
        <v>34</v>
      </c>
      <c r="AB15" s="38" t="s">
        <v>16</v>
      </c>
      <c r="AC15" s="39" t="s">
        <v>17</v>
      </c>
      <c r="AD15" s="40" t="s">
        <v>18</v>
      </c>
      <c r="AE15" s="33" t="s">
        <v>34</v>
      </c>
      <c r="AF15" s="141"/>
    </row>
    <row r="16" spans="1:32" x14ac:dyDescent="0.25">
      <c r="A16" s="15"/>
      <c r="B16" s="160" t="s">
        <v>31</v>
      </c>
      <c r="C16" s="151" t="s">
        <v>20</v>
      </c>
      <c r="D16" s="36">
        <v>0.33333333333333331</v>
      </c>
      <c r="E16" s="37">
        <v>0.5</v>
      </c>
      <c r="F16" s="21" t="s">
        <v>56</v>
      </c>
      <c r="G16" s="109">
        <f t="shared" ref="G16" si="0">(E16-D16)+(E17-D17)+(E18-D18)+(E19-D19)</f>
        <v>0.29166666666666669</v>
      </c>
      <c r="H16" s="36"/>
      <c r="I16" s="37"/>
      <c r="J16" s="21"/>
      <c r="K16" s="109">
        <f>(I16-H16)+(I17-H17)+(I18-H18)+(I19-H19)</f>
        <v>0</v>
      </c>
      <c r="L16" s="36"/>
      <c r="M16" s="37"/>
      <c r="N16" s="21"/>
      <c r="O16" s="109">
        <f>(M16-L16)+(M17-L17)+(M18-L18)+(M19-L19)</f>
        <v>0</v>
      </c>
      <c r="P16" s="36"/>
      <c r="Q16" s="37"/>
      <c r="R16" s="21"/>
      <c r="S16" s="109">
        <f>(Q16-P16)+(Q17-P17)+(Q18-P18)+(Q19-P19)</f>
        <v>0</v>
      </c>
      <c r="T16" s="36"/>
      <c r="U16" s="37"/>
      <c r="V16" s="21"/>
      <c r="W16" s="109">
        <f>(U16-T16)+(U17-T17)+(U18-T18)+(U19-T19)</f>
        <v>0</v>
      </c>
      <c r="X16" s="36"/>
      <c r="Y16" s="37"/>
      <c r="Z16" s="21"/>
      <c r="AA16" s="109">
        <f>(Y16-X16)+(Y17-X17)+(Y18-X18)+(Y19-X19)</f>
        <v>0</v>
      </c>
      <c r="AB16" s="36"/>
      <c r="AC16" s="37"/>
      <c r="AD16" s="21"/>
      <c r="AE16" s="132">
        <f>(AC16-AB16)+(AC17-AB17)+(AC18-AB18)+(AC19-AB19)</f>
        <v>0</v>
      </c>
      <c r="AF16" s="138">
        <f>AE16+AA16+W16+S16+O16+K16+G16</f>
        <v>0.29166666666666669</v>
      </c>
    </row>
    <row r="17" spans="1:32" x14ac:dyDescent="0.25">
      <c r="A17" s="15"/>
      <c r="B17" s="161"/>
      <c r="C17" s="152"/>
      <c r="D17" s="54"/>
      <c r="E17" s="55"/>
      <c r="F17" s="56"/>
      <c r="G17" s="110"/>
      <c r="H17" s="54"/>
      <c r="I17" s="55"/>
      <c r="J17" s="56"/>
      <c r="K17" s="110"/>
      <c r="L17" s="54"/>
      <c r="M17" s="55"/>
      <c r="N17" s="56"/>
      <c r="O17" s="110"/>
      <c r="P17" s="54"/>
      <c r="Q17" s="55"/>
      <c r="R17" s="56"/>
      <c r="S17" s="110"/>
      <c r="T17" s="54"/>
      <c r="U17" s="55"/>
      <c r="V17" s="56"/>
      <c r="W17" s="110"/>
      <c r="X17" s="54"/>
      <c r="Y17" s="55"/>
      <c r="Z17" s="56"/>
      <c r="AA17" s="110"/>
      <c r="AB17" s="54"/>
      <c r="AC17" s="55"/>
      <c r="AD17" s="56"/>
      <c r="AE17" s="133"/>
      <c r="AF17" s="135"/>
    </row>
    <row r="18" spans="1:32" x14ac:dyDescent="0.25">
      <c r="A18" s="15"/>
      <c r="B18" s="161"/>
      <c r="C18" s="166" t="s">
        <v>21</v>
      </c>
      <c r="D18" s="60">
        <v>0.54166666666666663</v>
      </c>
      <c r="E18" s="61">
        <v>0.66666666666666663</v>
      </c>
      <c r="F18" s="62" t="s">
        <v>55</v>
      </c>
      <c r="G18" s="110"/>
      <c r="H18" s="60"/>
      <c r="I18" s="61"/>
      <c r="J18" s="62"/>
      <c r="K18" s="110"/>
      <c r="L18" s="60"/>
      <c r="M18" s="61"/>
      <c r="N18" s="62"/>
      <c r="O18" s="110"/>
      <c r="P18" s="60"/>
      <c r="Q18" s="61"/>
      <c r="R18" s="62"/>
      <c r="S18" s="110"/>
      <c r="T18" s="60"/>
      <c r="U18" s="61"/>
      <c r="V18" s="62"/>
      <c r="W18" s="110"/>
      <c r="X18" s="60"/>
      <c r="Y18" s="61"/>
      <c r="Z18" s="62"/>
      <c r="AA18" s="110"/>
      <c r="AB18" s="60"/>
      <c r="AC18" s="61"/>
      <c r="AD18" s="62"/>
      <c r="AE18" s="133"/>
      <c r="AF18" s="135"/>
    </row>
    <row r="19" spans="1:32" ht="15.75" thickBot="1" x14ac:dyDescent="0.3">
      <c r="A19" s="15"/>
      <c r="B19" s="162"/>
      <c r="C19" s="155"/>
      <c r="D19" s="57"/>
      <c r="E19" s="58"/>
      <c r="F19" s="59"/>
      <c r="G19" s="121"/>
      <c r="H19" s="57"/>
      <c r="I19" s="58"/>
      <c r="J19" s="59"/>
      <c r="K19" s="121"/>
      <c r="L19" s="57"/>
      <c r="M19" s="58"/>
      <c r="N19" s="59"/>
      <c r="O19" s="121"/>
      <c r="P19" s="57"/>
      <c r="Q19" s="58"/>
      <c r="R19" s="59"/>
      <c r="S19" s="121"/>
      <c r="T19" s="57"/>
      <c r="U19" s="58"/>
      <c r="V19" s="59"/>
      <c r="W19" s="121"/>
      <c r="X19" s="57"/>
      <c r="Y19" s="58"/>
      <c r="Z19" s="59"/>
      <c r="AA19" s="121"/>
      <c r="AB19" s="57"/>
      <c r="AC19" s="58"/>
      <c r="AD19" s="59"/>
      <c r="AE19" s="134"/>
      <c r="AF19" s="135"/>
    </row>
    <row r="20" spans="1:32" x14ac:dyDescent="0.25">
      <c r="A20" s="15"/>
      <c r="B20" s="160" t="s">
        <v>31</v>
      </c>
      <c r="C20" s="151" t="s">
        <v>20</v>
      </c>
      <c r="D20" s="36">
        <v>0.33333333333333331</v>
      </c>
      <c r="E20" s="37">
        <v>0.5</v>
      </c>
      <c r="F20" s="21" t="s">
        <v>56</v>
      </c>
      <c r="G20" s="109">
        <f t="shared" ref="G20" si="1">(E20-D20)+(E21-D21)+(E22-D22)+(E23-D23)</f>
        <v>0.29166666666666669</v>
      </c>
      <c r="H20" s="36"/>
      <c r="I20" s="37"/>
      <c r="J20" s="21"/>
      <c r="K20" s="109">
        <f t="shared" ref="K20" si="2">(I20-H20)+(I21-H21)+(I22-H22)+(I23-H23)</f>
        <v>0</v>
      </c>
      <c r="L20" s="36"/>
      <c r="M20" s="37"/>
      <c r="N20" s="21"/>
      <c r="O20" s="109">
        <f t="shared" ref="O20" si="3">(M20-L20)+(M21-L21)+(M22-L22)+(M23-L23)</f>
        <v>0</v>
      </c>
      <c r="P20" s="36"/>
      <c r="Q20" s="37"/>
      <c r="R20" s="21"/>
      <c r="S20" s="109">
        <f t="shared" ref="S20" si="4">(Q20-P20)+(Q21-P21)+(Q22-P22)+(Q23-P23)</f>
        <v>0</v>
      </c>
      <c r="T20" s="36"/>
      <c r="U20" s="37"/>
      <c r="V20" s="21"/>
      <c r="W20" s="109">
        <f t="shared" ref="W20" si="5">(U20-T20)+(U21-T21)+(U22-T22)+(U23-T23)</f>
        <v>0</v>
      </c>
      <c r="X20" s="36"/>
      <c r="Y20" s="37"/>
      <c r="Z20" s="21"/>
      <c r="AA20" s="109">
        <f t="shared" ref="AA20" si="6">(Y20-X20)+(Y21-X21)+(Y22-X22)+(Y23-X23)</f>
        <v>0</v>
      </c>
      <c r="AB20" s="36"/>
      <c r="AC20" s="37"/>
      <c r="AD20" s="21"/>
      <c r="AE20" s="132">
        <f t="shared" ref="AE20" si="7">(AC20-AB20)+(AC21-AB21)+(AC22-AB22)+(AC23-AB23)</f>
        <v>0</v>
      </c>
      <c r="AF20" s="135">
        <f t="shared" ref="AF20" si="8">AE20+AA20+W20+S20+O20+K20+G20</f>
        <v>0.29166666666666669</v>
      </c>
    </row>
    <row r="21" spans="1:32" x14ac:dyDescent="0.25">
      <c r="A21" s="15"/>
      <c r="B21" s="161"/>
      <c r="C21" s="152"/>
      <c r="D21" s="54"/>
      <c r="E21" s="55"/>
      <c r="F21" s="56"/>
      <c r="G21" s="110"/>
      <c r="H21" s="54"/>
      <c r="I21" s="55"/>
      <c r="J21" s="56"/>
      <c r="K21" s="110"/>
      <c r="L21" s="54"/>
      <c r="M21" s="55"/>
      <c r="N21" s="56"/>
      <c r="O21" s="110"/>
      <c r="P21" s="54"/>
      <c r="Q21" s="55"/>
      <c r="R21" s="56"/>
      <c r="S21" s="110"/>
      <c r="T21" s="54"/>
      <c r="U21" s="55"/>
      <c r="V21" s="56"/>
      <c r="W21" s="110"/>
      <c r="X21" s="54"/>
      <c r="Y21" s="55"/>
      <c r="Z21" s="56"/>
      <c r="AA21" s="110"/>
      <c r="AB21" s="54"/>
      <c r="AC21" s="55"/>
      <c r="AD21" s="56"/>
      <c r="AE21" s="133"/>
      <c r="AF21" s="135"/>
    </row>
    <row r="22" spans="1:32" x14ac:dyDescent="0.25">
      <c r="A22" s="15"/>
      <c r="B22" s="161"/>
      <c r="C22" s="166" t="s">
        <v>21</v>
      </c>
      <c r="D22" s="60">
        <v>0.54166666666666663</v>
      </c>
      <c r="E22" s="61">
        <v>0.66666666666666663</v>
      </c>
      <c r="F22" s="62" t="s">
        <v>58</v>
      </c>
      <c r="G22" s="110"/>
      <c r="H22" s="60"/>
      <c r="I22" s="61"/>
      <c r="J22" s="62"/>
      <c r="K22" s="110"/>
      <c r="L22" s="60"/>
      <c r="M22" s="61"/>
      <c r="N22" s="62"/>
      <c r="O22" s="110"/>
      <c r="P22" s="60"/>
      <c r="Q22" s="61"/>
      <c r="R22" s="62"/>
      <c r="S22" s="110"/>
      <c r="T22" s="60"/>
      <c r="U22" s="61"/>
      <c r="V22" s="62"/>
      <c r="W22" s="110"/>
      <c r="X22" s="60"/>
      <c r="Y22" s="61"/>
      <c r="Z22" s="62"/>
      <c r="AA22" s="110"/>
      <c r="AB22" s="60"/>
      <c r="AC22" s="61"/>
      <c r="AD22" s="62"/>
      <c r="AE22" s="133"/>
      <c r="AF22" s="135"/>
    </row>
    <row r="23" spans="1:32" ht="15.75" thickBot="1" x14ac:dyDescent="0.3">
      <c r="A23" s="15"/>
      <c r="B23" s="162"/>
      <c r="C23" s="155"/>
      <c r="D23" s="57"/>
      <c r="E23" s="58"/>
      <c r="F23" s="59"/>
      <c r="G23" s="121"/>
      <c r="H23" s="57"/>
      <c r="I23" s="58"/>
      <c r="J23" s="59"/>
      <c r="K23" s="121"/>
      <c r="L23" s="57"/>
      <c r="M23" s="58"/>
      <c r="N23" s="59"/>
      <c r="O23" s="121"/>
      <c r="P23" s="57"/>
      <c r="Q23" s="58"/>
      <c r="R23" s="59"/>
      <c r="S23" s="121"/>
      <c r="T23" s="57"/>
      <c r="U23" s="58"/>
      <c r="V23" s="59"/>
      <c r="W23" s="121"/>
      <c r="X23" s="57"/>
      <c r="Y23" s="58"/>
      <c r="Z23" s="59"/>
      <c r="AA23" s="121"/>
      <c r="AB23" s="57"/>
      <c r="AC23" s="58"/>
      <c r="AD23" s="59"/>
      <c r="AE23" s="134"/>
      <c r="AF23" s="135"/>
    </row>
    <row r="24" spans="1:32" x14ac:dyDescent="0.25">
      <c r="A24" s="15"/>
      <c r="B24" s="160" t="s">
        <v>31</v>
      </c>
      <c r="C24" s="151" t="s">
        <v>20</v>
      </c>
      <c r="D24" s="36"/>
      <c r="E24" s="37"/>
      <c r="F24" s="21" t="s">
        <v>57</v>
      </c>
      <c r="G24" s="109">
        <f t="shared" ref="G24" si="9">(E24-D24)+(E25-D25)+(E26-D26)+(E27-D27)</f>
        <v>0.20833333333333331</v>
      </c>
      <c r="H24" s="36"/>
      <c r="I24" s="37"/>
      <c r="J24" s="21"/>
      <c r="K24" s="109">
        <f t="shared" ref="K24" si="10">(I24-H24)+(I25-H25)+(I26-H26)+(I27-H27)</f>
        <v>0</v>
      </c>
      <c r="L24" s="36"/>
      <c r="M24" s="37"/>
      <c r="N24" s="21"/>
      <c r="O24" s="109">
        <f t="shared" ref="O24" si="11">(M24-L24)+(M25-L25)+(M26-L26)+(M27-L27)</f>
        <v>0</v>
      </c>
      <c r="P24" s="36"/>
      <c r="Q24" s="37"/>
      <c r="R24" s="21"/>
      <c r="S24" s="109">
        <f t="shared" ref="S24" si="12">(Q24-P24)+(Q25-P25)+(Q26-P26)+(Q27-P27)</f>
        <v>0</v>
      </c>
      <c r="T24" s="36"/>
      <c r="U24" s="37"/>
      <c r="V24" s="21"/>
      <c r="W24" s="109">
        <f t="shared" ref="W24" si="13">(U24-T24)+(U25-T25)+(U26-T26)+(U27-T27)</f>
        <v>0</v>
      </c>
      <c r="X24" s="36"/>
      <c r="Y24" s="37"/>
      <c r="Z24" s="21"/>
      <c r="AA24" s="109">
        <f t="shared" ref="AA24" si="14">(Y24-X24)+(Y25-X25)+(Y26-X26)+(Y27-X27)</f>
        <v>0</v>
      </c>
      <c r="AB24" s="36"/>
      <c r="AC24" s="37"/>
      <c r="AD24" s="21"/>
      <c r="AE24" s="132">
        <f t="shared" ref="AE24" si="15">(AC24-AB24)+(AC25-AB25)+(AC26-AB26)+(AC27-AB27)</f>
        <v>0</v>
      </c>
      <c r="AF24" s="135">
        <f t="shared" ref="AF24" si="16">AE24+AA24+W24+S24+O24+K24+G24</f>
        <v>0.20833333333333331</v>
      </c>
    </row>
    <row r="25" spans="1:32" x14ac:dyDescent="0.25">
      <c r="A25" s="15"/>
      <c r="B25" s="161"/>
      <c r="C25" s="152"/>
      <c r="D25" s="54">
        <v>0.41666666666666669</v>
      </c>
      <c r="E25" s="55">
        <v>0.5</v>
      </c>
      <c r="F25" s="56" t="s">
        <v>59</v>
      </c>
      <c r="G25" s="110"/>
      <c r="H25" s="54"/>
      <c r="I25" s="55"/>
      <c r="J25" s="56"/>
      <c r="K25" s="110"/>
      <c r="L25" s="54"/>
      <c r="M25" s="55"/>
      <c r="N25" s="56"/>
      <c r="O25" s="110"/>
      <c r="P25" s="54"/>
      <c r="Q25" s="55"/>
      <c r="R25" s="56"/>
      <c r="S25" s="110"/>
      <c r="T25" s="54"/>
      <c r="U25" s="55"/>
      <c r="V25" s="56"/>
      <c r="W25" s="110"/>
      <c r="X25" s="54"/>
      <c r="Y25" s="55"/>
      <c r="Z25" s="56"/>
      <c r="AA25" s="110"/>
      <c r="AB25" s="54"/>
      <c r="AC25" s="55"/>
      <c r="AD25" s="56"/>
      <c r="AE25" s="133"/>
      <c r="AF25" s="135"/>
    </row>
    <row r="26" spans="1:32" x14ac:dyDescent="0.25">
      <c r="A26" s="15"/>
      <c r="B26" s="161"/>
      <c r="C26" s="166" t="s">
        <v>21</v>
      </c>
      <c r="D26" s="60">
        <v>0.54166666666666663</v>
      </c>
      <c r="E26" s="61">
        <v>0.66666666666666663</v>
      </c>
      <c r="F26" s="62" t="s">
        <v>55</v>
      </c>
      <c r="G26" s="110"/>
      <c r="H26" s="60"/>
      <c r="I26" s="61"/>
      <c r="J26" s="62"/>
      <c r="K26" s="110"/>
      <c r="L26" s="60"/>
      <c r="M26" s="61"/>
      <c r="N26" s="62"/>
      <c r="O26" s="110"/>
      <c r="P26" s="60"/>
      <c r="Q26" s="61"/>
      <c r="R26" s="62"/>
      <c r="S26" s="110"/>
      <c r="T26" s="60"/>
      <c r="U26" s="61"/>
      <c r="V26" s="62"/>
      <c r="W26" s="110"/>
      <c r="X26" s="60"/>
      <c r="Y26" s="61"/>
      <c r="Z26" s="62"/>
      <c r="AA26" s="110"/>
      <c r="AB26" s="60"/>
      <c r="AC26" s="61"/>
      <c r="AD26" s="62"/>
      <c r="AE26" s="133"/>
      <c r="AF26" s="135"/>
    </row>
    <row r="27" spans="1:32" ht="15.75" thickBot="1" x14ac:dyDescent="0.3">
      <c r="A27" s="15"/>
      <c r="B27" s="162"/>
      <c r="C27" s="155"/>
      <c r="D27" s="57"/>
      <c r="E27" s="58"/>
      <c r="F27" s="59"/>
      <c r="G27" s="121"/>
      <c r="H27" s="57"/>
      <c r="I27" s="58"/>
      <c r="J27" s="59"/>
      <c r="K27" s="121"/>
      <c r="L27" s="57"/>
      <c r="M27" s="58"/>
      <c r="N27" s="59"/>
      <c r="O27" s="121"/>
      <c r="P27" s="57"/>
      <c r="Q27" s="58"/>
      <c r="R27" s="59"/>
      <c r="S27" s="121"/>
      <c r="T27" s="57"/>
      <c r="U27" s="58"/>
      <c r="V27" s="59"/>
      <c r="W27" s="121"/>
      <c r="X27" s="57"/>
      <c r="Y27" s="58"/>
      <c r="Z27" s="59"/>
      <c r="AA27" s="121"/>
      <c r="AB27" s="57"/>
      <c r="AC27" s="58"/>
      <c r="AD27" s="59"/>
      <c r="AE27" s="134"/>
      <c r="AF27" s="135"/>
    </row>
    <row r="28" spans="1:32" x14ac:dyDescent="0.25">
      <c r="A28" s="15"/>
      <c r="B28" s="163"/>
      <c r="C28" s="151" t="s">
        <v>20</v>
      </c>
      <c r="D28" s="36"/>
      <c r="E28" s="37"/>
      <c r="F28" s="21"/>
      <c r="G28" s="109">
        <f t="shared" ref="G28" si="17">(E28-D28)+(E29-D29)+(E30-D30)+(E31-D31)</f>
        <v>0</v>
      </c>
      <c r="H28" s="36"/>
      <c r="I28" s="37"/>
      <c r="J28" s="21"/>
      <c r="K28" s="109">
        <f t="shared" ref="K28" si="18">(I28-H28)+(I29-H29)+(I30-H30)+(I31-H31)</f>
        <v>0</v>
      </c>
      <c r="L28" s="36"/>
      <c r="M28" s="37"/>
      <c r="N28" s="21"/>
      <c r="O28" s="109">
        <f t="shared" ref="O28" si="19">(M28-L28)+(M29-L29)+(M30-L30)+(M31-L31)</f>
        <v>0</v>
      </c>
      <c r="P28" s="36"/>
      <c r="Q28" s="37"/>
      <c r="R28" s="21"/>
      <c r="S28" s="109">
        <f t="shared" ref="S28" si="20">(Q28-P28)+(Q29-P29)+(Q30-P30)+(Q31-P31)</f>
        <v>0</v>
      </c>
      <c r="T28" s="36"/>
      <c r="U28" s="37"/>
      <c r="V28" s="21"/>
      <c r="W28" s="109">
        <f t="shared" ref="W28" si="21">(U28-T28)+(U29-T29)+(U30-T30)+(U31-T31)</f>
        <v>0</v>
      </c>
      <c r="X28" s="36"/>
      <c r="Y28" s="37"/>
      <c r="Z28" s="21"/>
      <c r="AA28" s="109">
        <f t="shared" ref="AA28" si="22">(Y28-X28)+(Y29-X29)+(Y30-X30)+(Y31-X31)</f>
        <v>0</v>
      </c>
      <c r="AB28" s="36"/>
      <c r="AC28" s="37"/>
      <c r="AD28" s="21"/>
      <c r="AE28" s="132">
        <f t="shared" ref="AE28" si="23">(AC28-AB28)+(AC29-AB29)+(AC30-AB30)+(AC31-AB31)</f>
        <v>0</v>
      </c>
      <c r="AF28" s="135">
        <f t="shared" ref="AF28" si="24">AE28+AA28+W28+S28+O28+K28+G28</f>
        <v>0</v>
      </c>
    </row>
    <row r="29" spans="1:32" x14ac:dyDescent="0.25">
      <c r="A29" s="15"/>
      <c r="B29" s="161"/>
      <c r="C29" s="152"/>
      <c r="D29" s="54"/>
      <c r="E29" s="55"/>
      <c r="F29" s="56"/>
      <c r="G29" s="110"/>
      <c r="H29" s="54"/>
      <c r="I29" s="55"/>
      <c r="J29" s="56"/>
      <c r="K29" s="110"/>
      <c r="L29" s="54"/>
      <c r="M29" s="55"/>
      <c r="N29" s="56"/>
      <c r="O29" s="110"/>
      <c r="P29" s="54"/>
      <c r="Q29" s="55"/>
      <c r="R29" s="56"/>
      <c r="S29" s="110"/>
      <c r="T29" s="54"/>
      <c r="U29" s="55"/>
      <c r="V29" s="56"/>
      <c r="W29" s="110"/>
      <c r="X29" s="54"/>
      <c r="Y29" s="55"/>
      <c r="Z29" s="56"/>
      <c r="AA29" s="110"/>
      <c r="AB29" s="54"/>
      <c r="AC29" s="55"/>
      <c r="AD29" s="56"/>
      <c r="AE29" s="133"/>
      <c r="AF29" s="135"/>
    </row>
    <row r="30" spans="1:32" x14ac:dyDescent="0.25">
      <c r="A30" s="15"/>
      <c r="B30" s="161"/>
      <c r="C30" s="166" t="s">
        <v>21</v>
      </c>
      <c r="D30" s="60"/>
      <c r="E30" s="61"/>
      <c r="F30" s="62"/>
      <c r="G30" s="110"/>
      <c r="H30" s="60"/>
      <c r="I30" s="61"/>
      <c r="J30" s="62"/>
      <c r="K30" s="110"/>
      <c r="L30" s="60"/>
      <c r="M30" s="61"/>
      <c r="N30" s="62"/>
      <c r="O30" s="110"/>
      <c r="P30" s="60"/>
      <c r="Q30" s="61"/>
      <c r="R30" s="62"/>
      <c r="S30" s="110"/>
      <c r="T30" s="60"/>
      <c r="U30" s="61"/>
      <c r="V30" s="62"/>
      <c r="W30" s="110"/>
      <c r="X30" s="60"/>
      <c r="Y30" s="61"/>
      <c r="Z30" s="62"/>
      <c r="AA30" s="110"/>
      <c r="AB30" s="60"/>
      <c r="AC30" s="61"/>
      <c r="AD30" s="62"/>
      <c r="AE30" s="133"/>
      <c r="AF30" s="135"/>
    </row>
    <row r="31" spans="1:32" ht="15.75" thickBot="1" x14ac:dyDescent="0.3">
      <c r="A31" s="15"/>
      <c r="B31" s="164"/>
      <c r="C31" s="155"/>
      <c r="D31" s="57"/>
      <c r="E31" s="58"/>
      <c r="F31" s="59"/>
      <c r="G31" s="121"/>
      <c r="H31" s="57"/>
      <c r="I31" s="58"/>
      <c r="J31" s="59"/>
      <c r="K31" s="121"/>
      <c r="L31" s="57"/>
      <c r="M31" s="58"/>
      <c r="N31" s="59"/>
      <c r="O31" s="121"/>
      <c r="P31" s="57"/>
      <c r="Q31" s="58"/>
      <c r="R31" s="59"/>
      <c r="S31" s="121"/>
      <c r="T31" s="57"/>
      <c r="U31" s="58"/>
      <c r="V31" s="59"/>
      <c r="W31" s="121"/>
      <c r="X31" s="57"/>
      <c r="Y31" s="58"/>
      <c r="Z31" s="59"/>
      <c r="AA31" s="121"/>
      <c r="AB31" s="57"/>
      <c r="AC31" s="58"/>
      <c r="AD31" s="59"/>
      <c r="AE31" s="134"/>
      <c r="AF31" s="135"/>
    </row>
    <row r="32" spans="1:32" x14ac:dyDescent="0.25">
      <c r="A32" s="15"/>
      <c r="B32" s="160"/>
      <c r="C32" s="151" t="s">
        <v>20</v>
      </c>
      <c r="D32" s="36"/>
      <c r="E32" s="37"/>
      <c r="F32" s="21"/>
      <c r="G32" s="109">
        <f t="shared" ref="G32" si="25">(E32-D32)+(E33-D33)+(E34-D34)+(E35-D35)</f>
        <v>0</v>
      </c>
      <c r="H32" s="36"/>
      <c r="I32" s="37"/>
      <c r="J32" s="21"/>
      <c r="K32" s="109">
        <f t="shared" ref="K32" si="26">(I32-H32)+(I33-H33)+(I34-H34)+(I35-H35)</f>
        <v>0</v>
      </c>
      <c r="L32" s="36"/>
      <c r="M32" s="37"/>
      <c r="N32" s="21"/>
      <c r="O32" s="109">
        <f t="shared" ref="O32" si="27">(M32-L32)+(M33-L33)+(M34-L34)+(M35-L35)</f>
        <v>0</v>
      </c>
      <c r="P32" s="36"/>
      <c r="Q32" s="37"/>
      <c r="R32" s="21"/>
      <c r="S32" s="109">
        <f t="shared" ref="S32" si="28">(Q32-P32)+(Q33-P33)+(Q34-P34)+(Q35-P35)</f>
        <v>0</v>
      </c>
      <c r="T32" s="36"/>
      <c r="U32" s="37"/>
      <c r="V32" s="21"/>
      <c r="W32" s="109">
        <f t="shared" ref="W32" si="29">(U32-T32)+(U33-T33)+(U34-T34)+(U35-T35)</f>
        <v>0</v>
      </c>
      <c r="X32" s="36"/>
      <c r="Y32" s="37"/>
      <c r="Z32" s="21"/>
      <c r="AA32" s="109">
        <f t="shared" ref="AA32" si="30">(Y32-X32)+(Y33-X33)+(Y34-X34)+(Y35-X35)</f>
        <v>0</v>
      </c>
      <c r="AB32" s="36"/>
      <c r="AC32" s="37"/>
      <c r="AD32" s="21"/>
      <c r="AE32" s="132">
        <f t="shared" ref="AE32" si="31">(AC32-AB32)+(AC33-AB33)+(AC34-AB34)+(AC35-AB35)</f>
        <v>0</v>
      </c>
      <c r="AF32" s="135">
        <f t="shared" ref="AF32" si="32">AE32+AA32+W32+S32+O32+K32+G32</f>
        <v>0</v>
      </c>
    </row>
    <row r="33" spans="1:32" x14ac:dyDescent="0.25">
      <c r="A33" s="15"/>
      <c r="B33" s="161"/>
      <c r="C33" s="152"/>
      <c r="D33" s="54"/>
      <c r="E33" s="55"/>
      <c r="F33" s="56"/>
      <c r="G33" s="110"/>
      <c r="H33" s="54"/>
      <c r="I33" s="55"/>
      <c r="J33" s="56"/>
      <c r="K33" s="110"/>
      <c r="L33" s="54"/>
      <c r="M33" s="55"/>
      <c r="N33" s="56"/>
      <c r="O33" s="110"/>
      <c r="P33" s="54"/>
      <c r="Q33" s="55"/>
      <c r="R33" s="56"/>
      <c r="S33" s="110"/>
      <c r="T33" s="54"/>
      <c r="U33" s="55"/>
      <c r="V33" s="56"/>
      <c r="W33" s="110"/>
      <c r="X33" s="54"/>
      <c r="Y33" s="55"/>
      <c r="Z33" s="56"/>
      <c r="AA33" s="110"/>
      <c r="AB33" s="54"/>
      <c r="AC33" s="55"/>
      <c r="AD33" s="56"/>
      <c r="AE33" s="133"/>
      <c r="AF33" s="135"/>
    </row>
    <row r="34" spans="1:32" x14ac:dyDescent="0.25">
      <c r="A34" s="15"/>
      <c r="B34" s="161"/>
      <c r="C34" s="166" t="s">
        <v>21</v>
      </c>
      <c r="D34" s="60"/>
      <c r="E34" s="61"/>
      <c r="F34" s="62"/>
      <c r="G34" s="110"/>
      <c r="H34" s="60"/>
      <c r="I34" s="61"/>
      <c r="J34" s="62"/>
      <c r="K34" s="110"/>
      <c r="L34" s="60"/>
      <c r="M34" s="61"/>
      <c r="N34" s="62"/>
      <c r="O34" s="110"/>
      <c r="P34" s="60"/>
      <c r="Q34" s="61"/>
      <c r="R34" s="62"/>
      <c r="S34" s="110"/>
      <c r="T34" s="60"/>
      <c r="U34" s="61"/>
      <c r="V34" s="62"/>
      <c r="W34" s="110"/>
      <c r="X34" s="60"/>
      <c r="Y34" s="61"/>
      <c r="Z34" s="62"/>
      <c r="AA34" s="110"/>
      <c r="AB34" s="60"/>
      <c r="AC34" s="61"/>
      <c r="AD34" s="62"/>
      <c r="AE34" s="133"/>
      <c r="AF34" s="135"/>
    </row>
    <row r="35" spans="1:32" ht="15.75" thickBot="1" x14ac:dyDescent="0.3">
      <c r="A35" s="15"/>
      <c r="B35" s="162"/>
      <c r="C35" s="155"/>
      <c r="D35" s="57"/>
      <c r="E35" s="58"/>
      <c r="F35" s="59"/>
      <c r="G35" s="121"/>
      <c r="H35" s="57"/>
      <c r="I35" s="58"/>
      <c r="J35" s="59"/>
      <c r="K35" s="121"/>
      <c r="L35" s="57"/>
      <c r="M35" s="58"/>
      <c r="N35" s="59"/>
      <c r="O35" s="121"/>
      <c r="P35" s="57"/>
      <c r="Q35" s="58"/>
      <c r="R35" s="59"/>
      <c r="S35" s="121"/>
      <c r="T35" s="57"/>
      <c r="U35" s="58"/>
      <c r="V35" s="59"/>
      <c r="W35" s="121"/>
      <c r="X35" s="57"/>
      <c r="Y35" s="58"/>
      <c r="Z35" s="59"/>
      <c r="AA35" s="121"/>
      <c r="AB35" s="57"/>
      <c r="AC35" s="58"/>
      <c r="AD35" s="59"/>
      <c r="AE35" s="134"/>
      <c r="AF35" s="135"/>
    </row>
    <row r="36" spans="1:32" x14ac:dyDescent="0.25">
      <c r="A36" s="15"/>
      <c r="B36" s="160"/>
      <c r="C36" s="151" t="s">
        <v>20</v>
      </c>
      <c r="D36" s="36"/>
      <c r="E36" s="37"/>
      <c r="F36" s="21"/>
      <c r="G36" s="109">
        <f t="shared" ref="G36" si="33">(E36-D36)+(E37-D37)+(E38-D38)+(E39-D39)</f>
        <v>0</v>
      </c>
      <c r="H36" s="36"/>
      <c r="I36" s="37"/>
      <c r="J36" s="21"/>
      <c r="K36" s="109">
        <f t="shared" ref="K36" si="34">(I36-H36)+(I37-H37)+(I38-H38)+(I39-H39)</f>
        <v>0</v>
      </c>
      <c r="L36" s="36"/>
      <c r="M36" s="37"/>
      <c r="N36" s="21"/>
      <c r="O36" s="109">
        <f t="shared" ref="O36" si="35">(M36-L36)+(M37-L37)+(M38-L38)+(M39-L39)</f>
        <v>0</v>
      </c>
      <c r="P36" s="36"/>
      <c r="Q36" s="37"/>
      <c r="R36" s="21"/>
      <c r="S36" s="109">
        <f t="shared" ref="S36" si="36">(Q36-P36)+(Q37-P37)+(Q38-P38)+(Q39-P39)</f>
        <v>0</v>
      </c>
      <c r="T36" s="36"/>
      <c r="U36" s="37"/>
      <c r="V36" s="21"/>
      <c r="W36" s="109">
        <f t="shared" ref="W36" si="37">(U36-T36)+(U37-T37)+(U38-T38)+(U39-T39)</f>
        <v>0</v>
      </c>
      <c r="X36" s="36"/>
      <c r="Y36" s="37"/>
      <c r="Z36" s="21"/>
      <c r="AA36" s="109">
        <f t="shared" ref="AA36" si="38">(Y36-X36)+(Y37-X37)+(Y38-X38)+(Y39-X39)</f>
        <v>0</v>
      </c>
      <c r="AB36" s="36"/>
      <c r="AC36" s="37"/>
      <c r="AD36" s="21"/>
      <c r="AE36" s="132">
        <f t="shared" ref="AE36" si="39">(AC36-AB36)+(AC37-AB37)+(AC38-AB38)+(AC39-AB39)</f>
        <v>0</v>
      </c>
      <c r="AF36" s="135">
        <f t="shared" ref="AF36" si="40">AE36+AA36+W36+S36+O36+K36+G36</f>
        <v>0</v>
      </c>
    </row>
    <row r="37" spans="1:32" x14ac:dyDescent="0.25">
      <c r="A37" s="15"/>
      <c r="B37" s="161"/>
      <c r="C37" s="152"/>
      <c r="D37" s="54"/>
      <c r="E37" s="55"/>
      <c r="F37" s="56"/>
      <c r="G37" s="110"/>
      <c r="H37" s="54"/>
      <c r="I37" s="55"/>
      <c r="J37" s="56"/>
      <c r="K37" s="110"/>
      <c r="L37" s="54"/>
      <c r="M37" s="55"/>
      <c r="N37" s="56"/>
      <c r="O37" s="110"/>
      <c r="P37" s="54"/>
      <c r="Q37" s="55"/>
      <c r="R37" s="56"/>
      <c r="S37" s="110"/>
      <c r="T37" s="54"/>
      <c r="U37" s="55"/>
      <c r="V37" s="56"/>
      <c r="W37" s="110"/>
      <c r="X37" s="54"/>
      <c r="Y37" s="55"/>
      <c r="Z37" s="56"/>
      <c r="AA37" s="110"/>
      <c r="AB37" s="54"/>
      <c r="AC37" s="55"/>
      <c r="AD37" s="56"/>
      <c r="AE37" s="133"/>
      <c r="AF37" s="135"/>
    </row>
    <row r="38" spans="1:32" x14ac:dyDescent="0.25">
      <c r="A38" s="15"/>
      <c r="B38" s="161"/>
      <c r="C38" s="166" t="s">
        <v>21</v>
      </c>
      <c r="D38" s="60"/>
      <c r="E38" s="61"/>
      <c r="F38" s="62"/>
      <c r="G38" s="110"/>
      <c r="H38" s="60"/>
      <c r="I38" s="61"/>
      <c r="J38" s="62"/>
      <c r="K38" s="110"/>
      <c r="L38" s="60"/>
      <c r="M38" s="61"/>
      <c r="N38" s="62"/>
      <c r="O38" s="110"/>
      <c r="P38" s="60"/>
      <c r="Q38" s="61"/>
      <c r="R38" s="62"/>
      <c r="S38" s="110"/>
      <c r="T38" s="60"/>
      <c r="U38" s="61"/>
      <c r="V38" s="62"/>
      <c r="W38" s="110"/>
      <c r="X38" s="60"/>
      <c r="Y38" s="61"/>
      <c r="Z38" s="62"/>
      <c r="AA38" s="110"/>
      <c r="AB38" s="60"/>
      <c r="AC38" s="61"/>
      <c r="AD38" s="62"/>
      <c r="AE38" s="133"/>
      <c r="AF38" s="135"/>
    </row>
    <row r="39" spans="1:32" ht="15.75" thickBot="1" x14ac:dyDescent="0.3">
      <c r="A39" s="15"/>
      <c r="B39" s="162"/>
      <c r="C39" s="155"/>
      <c r="D39" s="57"/>
      <c r="E39" s="58"/>
      <c r="F39" s="59"/>
      <c r="G39" s="121"/>
      <c r="H39" s="57"/>
      <c r="I39" s="58"/>
      <c r="J39" s="59"/>
      <c r="K39" s="121"/>
      <c r="L39" s="57"/>
      <c r="M39" s="58"/>
      <c r="N39" s="59"/>
      <c r="O39" s="121"/>
      <c r="P39" s="57"/>
      <c r="Q39" s="58"/>
      <c r="R39" s="59"/>
      <c r="S39" s="121"/>
      <c r="T39" s="57"/>
      <c r="U39" s="58"/>
      <c r="V39" s="59"/>
      <c r="W39" s="121"/>
      <c r="X39" s="57"/>
      <c r="Y39" s="58"/>
      <c r="Z39" s="59"/>
      <c r="AA39" s="121"/>
      <c r="AB39" s="57"/>
      <c r="AC39" s="58"/>
      <c r="AD39" s="59"/>
      <c r="AE39" s="134"/>
      <c r="AF39" s="135"/>
    </row>
    <row r="40" spans="1:32" x14ac:dyDescent="0.25">
      <c r="A40" s="15"/>
      <c r="B40" s="160"/>
      <c r="C40" s="151" t="s">
        <v>20</v>
      </c>
      <c r="D40" s="36"/>
      <c r="E40" s="37"/>
      <c r="F40" s="21"/>
      <c r="G40" s="109">
        <f t="shared" ref="G40" si="41">(E40-D40)+(E41-D41)+(E42-D42)+(E43-D43)</f>
        <v>0</v>
      </c>
      <c r="H40" s="36"/>
      <c r="I40" s="37"/>
      <c r="J40" s="21"/>
      <c r="K40" s="109">
        <f t="shared" ref="K40" si="42">(I40-H40)+(I41-H41)+(I42-H42)+(I43-H43)</f>
        <v>0</v>
      </c>
      <c r="L40" s="36"/>
      <c r="M40" s="37"/>
      <c r="N40" s="21"/>
      <c r="O40" s="109">
        <f t="shared" ref="O40" si="43">(M40-L40)+(M41-L41)+(M42-L42)+(M43-L43)</f>
        <v>0</v>
      </c>
      <c r="P40" s="36"/>
      <c r="Q40" s="37"/>
      <c r="R40" s="21"/>
      <c r="S40" s="109">
        <f t="shared" ref="S40" si="44">(Q40-P40)+(Q41-P41)+(Q42-P42)+(Q43-P43)</f>
        <v>0</v>
      </c>
      <c r="T40" s="36"/>
      <c r="U40" s="37"/>
      <c r="V40" s="21"/>
      <c r="W40" s="109">
        <f t="shared" ref="W40" si="45">(U40-T40)+(U41-T41)+(U42-T42)+(U43-T43)</f>
        <v>0</v>
      </c>
      <c r="X40" s="36"/>
      <c r="Y40" s="37"/>
      <c r="Z40" s="21"/>
      <c r="AA40" s="109">
        <f t="shared" ref="AA40" si="46">(Y40-X40)+(Y41-X41)+(Y42-X42)+(Y43-X43)</f>
        <v>0</v>
      </c>
      <c r="AB40" s="36"/>
      <c r="AC40" s="37"/>
      <c r="AD40" s="21"/>
      <c r="AE40" s="132">
        <f t="shared" ref="AE40" si="47">(AC40-AB40)+(AC41-AB41)+(AC42-AB42)+(AC43-AB43)</f>
        <v>0</v>
      </c>
      <c r="AF40" s="135">
        <f t="shared" ref="AF40" si="48">AE40+AA40+W40+S40+O40+K40+G40</f>
        <v>0</v>
      </c>
    </row>
    <row r="41" spans="1:32" x14ac:dyDescent="0.25">
      <c r="A41" s="15"/>
      <c r="B41" s="161"/>
      <c r="C41" s="152"/>
      <c r="D41" s="54"/>
      <c r="E41" s="55"/>
      <c r="F41" s="56"/>
      <c r="G41" s="110"/>
      <c r="H41" s="54"/>
      <c r="I41" s="55"/>
      <c r="J41" s="56"/>
      <c r="K41" s="110"/>
      <c r="L41" s="54"/>
      <c r="M41" s="55"/>
      <c r="N41" s="56"/>
      <c r="O41" s="110"/>
      <c r="P41" s="54"/>
      <c r="Q41" s="55"/>
      <c r="R41" s="56"/>
      <c r="S41" s="110"/>
      <c r="T41" s="54"/>
      <c r="U41" s="55"/>
      <c r="V41" s="56"/>
      <c r="W41" s="110"/>
      <c r="X41" s="54"/>
      <c r="Y41" s="55"/>
      <c r="Z41" s="56"/>
      <c r="AA41" s="110"/>
      <c r="AB41" s="54"/>
      <c r="AC41" s="55"/>
      <c r="AD41" s="56"/>
      <c r="AE41" s="133"/>
      <c r="AF41" s="135"/>
    </row>
    <row r="42" spans="1:32" x14ac:dyDescent="0.25">
      <c r="A42" s="15"/>
      <c r="B42" s="161"/>
      <c r="C42" s="166" t="s">
        <v>21</v>
      </c>
      <c r="D42" s="60"/>
      <c r="E42" s="61"/>
      <c r="F42" s="62"/>
      <c r="G42" s="110"/>
      <c r="H42" s="60"/>
      <c r="I42" s="61"/>
      <c r="J42" s="62"/>
      <c r="K42" s="110"/>
      <c r="L42" s="60"/>
      <c r="M42" s="61"/>
      <c r="N42" s="62"/>
      <c r="O42" s="110"/>
      <c r="P42" s="60"/>
      <c r="Q42" s="61"/>
      <c r="R42" s="62"/>
      <c r="S42" s="110"/>
      <c r="T42" s="60"/>
      <c r="U42" s="61"/>
      <c r="V42" s="62"/>
      <c r="W42" s="110"/>
      <c r="X42" s="60"/>
      <c r="Y42" s="61"/>
      <c r="Z42" s="62"/>
      <c r="AA42" s="110"/>
      <c r="AB42" s="60"/>
      <c r="AC42" s="61"/>
      <c r="AD42" s="62"/>
      <c r="AE42" s="133"/>
      <c r="AF42" s="135"/>
    </row>
    <row r="43" spans="1:32" ht="15.75" thickBot="1" x14ac:dyDescent="0.3">
      <c r="A43" s="15"/>
      <c r="B43" s="162"/>
      <c r="C43" s="155"/>
      <c r="D43" s="57"/>
      <c r="E43" s="58"/>
      <c r="F43" s="59"/>
      <c r="G43" s="121"/>
      <c r="H43" s="57"/>
      <c r="I43" s="58"/>
      <c r="J43" s="59"/>
      <c r="K43" s="121"/>
      <c r="L43" s="57"/>
      <c r="M43" s="58"/>
      <c r="N43" s="59"/>
      <c r="O43" s="121"/>
      <c r="P43" s="57"/>
      <c r="Q43" s="58"/>
      <c r="R43" s="59"/>
      <c r="S43" s="121"/>
      <c r="T43" s="57"/>
      <c r="U43" s="58"/>
      <c r="V43" s="59"/>
      <c r="W43" s="121"/>
      <c r="X43" s="57"/>
      <c r="Y43" s="58"/>
      <c r="Z43" s="59"/>
      <c r="AA43" s="121"/>
      <c r="AB43" s="57"/>
      <c r="AC43" s="58"/>
      <c r="AD43" s="59"/>
      <c r="AE43" s="134"/>
      <c r="AF43" s="135"/>
    </row>
    <row r="44" spans="1:32" x14ac:dyDescent="0.25">
      <c r="A44" s="15"/>
      <c r="B44" s="160"/>
      <c r="C44" s="151" t="s">
        <v>20</v>
      </c>
      <c r="D44" s="36"/>
      <c r="E44" s="37"/>
      <c r="F44" s="21"/>
      <c r="G44" s="109">
        <f t="shared" ref="G44" si="49">(E44-D44)+(E45-D45)+(E46-D46)+(E47-D47)</f>
        <v>0</v>
      </c>
      <c r="H44" s="36"/>
      <c r="I44" s="37"/>
      <c r="J44" s="21"/>
      <c r="K44" s="109">
        <f t="shared" ref="K44" si="50">(I44-H44)+(I45-H45)+(I46-H46)+(I47-H47)</f>
        <v>0</v>
      </c>
      <c r="L44" s="36"/>
      <c r="M44" s="37"/>
      <c r="N44" s="21"/>
      <c r="O44" s="109">
        <f t="shared" ref="O44" si="51">(M44-L44)+(M45-L45)+(M46-L46)+(M47-L47)</f>
        <v>0</v>
      </c>
      <c r="P44" s="36"/>
      <c r="Q44" s="37"/>
      <c r="R44" s="21"/>
      <c r="S44" s="109">
        <f t="shared" ref="S44" si="52">(Q44-P44)+(Q45-P45)+(Q46-P46)+(Q47-P47)</f>
        <v>0</v>
      </c>
      <c r="T44" s="36"/>
      <c r="U44" s="37"/>
      <c r="V44" s="21"/>
      <c r="W44" s="109">
        <f t="shared" ref="W44" si="53">(U44-T44)+(U45-T45)+(U46-T46)+(U47-T47)</f>
        <v>0</v>
      </c>
      <c r="X44" s="36"/>
      <c r="Y44" s="37"/>
      <c r="Z44" s="21"/>
      <c r="AA44" s="109">
        <f t="shared" ref="AA44" si="54">(Y44-X44)+(Y45-X45)+(Y46-X46)+(Y47-X47)</f>
        <v>0</v>
      </c>
      <c r="AB44" s="36"/>
      <c r="AC44" s="37"/>
      <c r="AD44" s="21"/>
      <c r="AE44" s="132">
        <f t="shared" ref="AE44" si="55">(AC44-AB44)+(AC45-AB45)+(AC46-AB46)+(AC47-AB47)</f>
        <v>0</v>
      </c>
      <c r="AF44" s="135">
        <f t="shared" ref="AF44" si="56">AE44+AA44+W44+S44+O44+K44+G44</f>
        <v>0</v>
      </c>
    </row>
    <row r="45" spans="1:32" x14ac:dyDescent="0.25">
      <c r="A45" s="15"/>
      <c r="B45" s="161"/>
      <c r="C45" s="152"/>
      <c r="D45" s="54"/>
      <c r="E45" s="55"/>
      <c r="F45" s="56"/>
      <c r="G45" s="110"/>
      <c r="H45" s="54"/>
      <c r="I45" s="55"/>
      <c r="J45" s="56"/>
      <c r="K45" s="110"/>
      <c r="L45" s="54"/>
      <c r="M45" s="55"/>
      <c r="N45" s="56"/>
      <c r="O45" s="110"/>
      <c r="P45" s="54"/>
      <c r="Q45" s="55"/>
      <c r="R45" s="56"/>
      <c r="S45" s="110"/>
      <c r="T45" s="54"/>
      <c r="U45" s="55"/>
      <c r="V45" s="56"/>
      <c r="W45" s="110"/>
      <c r="X45" s="54"/>
      <c r="Y45" s="55"/>
      <c r="Z45" s="56"/>
      <c r="AA45" s="110"/>
      <c r="AB45" s="54"/>
      <c r="AC45" s="55"/>
      <c r="AD45" s="56"/>
      <c r="AE45" s="133"/>
      <c r="AF45" s="135"/>
    </row>
    <row r="46" spans="1:32" x14ac:dyDescent="0.25">
      <c r="A46" s="15"/>
      <c r="B46" s="161"/>
      <c r="C46" s="166" t="s">
        <v>21</v>
      </c>
      <c r="D46" s="60"/>
      <c r="E46" s="61"/>
      <c r="F46" s="62"/>
      <c r="G46" s="110"/>
      <c r="H46" s="60"/>
      <c r="I46" s="61"/>
      <c r="J46" s="62"/>
      <c r="K46" s="110"/>
      <c r="L46" s="60"/>
      <c r="M46" s="61"/>
      <c r="N46" s="62"/>
      <c r="O46" s="110"/>
      <c r="P46" s="60"/>
      <c r="Q46" s="61"/>
      <c r="R46" s="62"/>
      <c r="S46" s="110"/>
      <c r="T46" s="60"/>
      <c r="U46" s="61"/>
      <c r="V46" s="62"/>
      <c r="W46" s="110"/>
      <c r="X46" s="60"/>
      <c r="Y46" s="61"/>
      <c r="Z46" s="62"/>
      <c r="AA46" s="110"/>
      <c r="AB46" s="60"/>
      <c r="AC46" s="61"/>
      <c r="AD46" s="62"/>
      <c r="AE46" s="133"/>
      <c r="AF46" s="135"/>
    </row>
    <row r="47" spans="1:32" ht="15.75" thickBot="1" x14ac:dyDescent="0.3">
      <c r="A47" s="15"/>
      <c r="B47" s="162"/>
      <c r="C47" s="155"/>
      <c r="D47" s="57"/>
      <c r="E47" s="58"/>
      <c r="F47" s="59"/>
      <c r="G47" s="121"/>
      <c r="H47" s="57"/>
      <c r="I47" s="58"/>
      <c r="J47" s="59"/>
      <c r="K47" s="121"/>
      <c r="L47" s="57"/>
      <c r="M47" s="58"/>
      <c r="N47" s="59"/>
      <c r="O47" s="121"/>
      <c r="P47" s="57"/>
      <c r="Q47" s="58"/>
      <c r="R47" s="59"/>
      <c r="S47" s="121"/>
      <c r="T47" s="57"/>
      <c r="U47" s="58"/>
      <c r="V47" s="59"/>
      <c r="W47" s="121"/>
      <c r="X47" s="57"/>
      <c r="Y47" s="58"/>
      <c r="Z47" s="59"/>
      <c r="AA47" s="121"/>
      <c r="AB47" s="57"/>
      <c r="AC47" s="58"/>
      <c r="AD47" s="59"/>
      <c r="AE47" s="134"/>
      <c r="AF47" s="135"/>
    </row>
    <row r="48" spans="1:32" x14ac:dyDescent="0.25">
      <c r="A48" s="15"/>
      <c r="B48" s="160"/>
      <c r="C48" s="151" t="s">
        <v>20</v>
      </c>
      <c r="D48" s="36"/>
      <c r="E48" s="37"/>
      <c r="F48" s="21"/>
      <c r="G48" s="109">
        <f t="shared" ref="G48" si="57">(E48-D48)+(E49-D49)+(E50-D50)+(E51-D51)</f>
        <v>0</v>
      </c>
      <c r="H48" s="36"/>
      <c r="I48" s="37"/>
      <c r="J48" s="21"/>
      <c r="K48" s="109">
        <f t="shared" ref="K48" si="58">(I48-H48)+(I49-H49)+(I50-H50)+(I51-H51)</f>
        <v>0</v>
      </c>
      <c r="L48" s="36"/>
      <c r="M48" s="37"/>
      <c r="N48" s="21"/>
      <c r="O48" s="109">
        <f t="shared" ref="O48" si="59">(M48-L48)+(M49-L49)+(M50-L50)+(M51-L51)</f>
        <v>0</v>
      </c>
      <c r="P48" s="36"/>
      <c r="Q48" s="37"/>
      <c r="R48" s="21"/>
      <c r="S48" s="109">
        <f t="shared" ref="S48" si="60">(Q48-P48)+(Q49-P49)+(Q50-P50)+(Q51-P51)</f>
        <v>0</v>
      </c>
      <c r="T48" s="36"/>
      <c r="U48" s="37"/>
      <c r="V48" s="21"/>
      <c r="W48" s="109">
        <f t="shared" ref="W48" si="61">(U48-T48)+(U49-T49)+(U50-T50)+(U51-T51)</f>
        <v>0</v>
      </c>
      <c r="X48" s="36"/>
      <c r="Y48" s="37"/>
      <c r="Z48" s="21"/>
      <c r="AA48" s="109">
        <f t="shared" ref="AA48" si="62">(Y48-X48)+(Y49-X49)+(Y50-X50)+(Y51-X51)</f>
        <v>0</v>
      </c>
      <c r="AB48" s="36"/>
      <c r="AC48" s="37"/>
      <c r="AD48" s="21"/>
      <c r="AE48" s="132">
        <f t="shared" ref="AE48" si="63">(AC48-AB48)+(AC49-AB49)+(AC50-AB50)+(AC51-AB51)</f>
        <v>0</v>
      </c>
      <c r="AF48" s="135">
        <f t="shared" ref="AF48" si="64">AE48+AA48+W48+S48+O48+K48+G48</f>
        <v>0</v>
      </c>
    </row>
    <row r="49" spans="1:32" x14ac:dyDescent="0.25">
      <c r="A49" s="15"/>
      <c r="B49" s="161"/>
      <c r="C49" s="152"/>
      <c r="D49" s="54"/>
      <c r="E49" s="55"/>
      <c r="F49" s="56"/>
      <c r="G49" s="110"/>
      <c r="H49" s="54"/>
      <c r="I49" s="55"/>
      <c r="J49" s="56"/>
      <c r="K49" s="110"/>
      <c r="L49" s="54"/>
      <c r="M49" s="55"/>
      <c r="N49" s="56"/>
      <c r="O49" s="110"/>
      <c r="P49" s="54"/>
      <c r="Q49" s="55"/>
      <c r="R49" s="56"/>
      <c r="S49" s="110"/>
      <c r="T49" s="54"/>
      <c r="U49" s="55"/>
      <c r="V49" s="56"/>
      <c r="W49" s="110"/>
      <c r="X49" s="54"/>
      <c r="Y49" s="55"/>
      <c r="Z49" s="56"/>
      <c r="AA49" s="110"/>
      <c r="AB49" s="54"/>
      <c r="AC49" s="55"/>
      <c r="AD49" s="56"/>
      <c r="AE49" s="133"/>
      <c r="AF49" s="135"/>
    </row>
    <row r="50" spans="1:32" x14ac:dyDescent="0.25">
      <c r="A50" s="15"/>
      <c r="B50" s="161"/>
      <c r="C50" s="166" t="s">
        <v>21</v>
      </c>
      <c r="D50" s="60"/>
      <c r="E50" s="61"/>
      <c r="F50" s="62"/>
      <c r="G50" s="110"/>
      <c r="H50" s="60"/>
      <c r="I50" s="61"/>
      <c r="J50" s="62"/>
      <c r="K50" s="110"/>
      <c r="L50" s="60"/>
      <c r="M50" s="61"/>
      <c r="N50" s="62"/>
      <c r="O50" s="110"/>
      <c r="P50" s="60"/>
      <c r="Q50" s="61"/>
      <c r="R50" s="62"/>
      <c r="S50" s="110"/>
      <c r="T50" s="60"/>
      <c r="U50" s="61"/>
      <c r="V50" s="62"/>
      <c r="W50" s="110"/>
      <c r="X50" s="60"/>
      <c r="Y50" s="61"/>
      <c r="Z50" s="62"/>
      <c r="AA50" s="110"/>
      <c r="AB50" s="60"/>
      <c r="AC50" s="61"/>
      <c r="AD50" s="62"/>
      <c r="AE50" s="133"/>
      <c r="AF50" s="135"/>
    </row>
    <row r="51" spans="1:32" ht="15.75" thickBot="1" x14ac:dyDescent="0.3">
      <c r="A51" s="15"/>
      <c r="B51" s="162"/>
      <c r="C51" s="155"/>
      <c r="D51" s="57"/>
      <c r="E51" s="58"/>
      <c r="F51" s="59"/>
      <c r="G51" s="121"/>
      <c r="H51" s="57"/>
      <c r="I51" s="58"/>
      <c r="J51" s="59"/>
      <c r="K51" s="121"/>
      <c r="L51" s="57"/>
      <c r="M51" s="58"/>
      <c r="N51" s="59"/>
      <c r="O51" s="121"/>
      <c r="P51" s="57"/>
      <c r="Q51" s="58"/>
      <c r="R51" s="59"/>
      <c r="S51" s="121"/>
      <c r="T51" s="57"/>
      <c r="U51" s="58"/>
      <c r="V51" s="59"/>
      <c r="W51" s="121"/>
      <c r="X51" s="57"/>
      <c r="Y51" s="58"/>
      <c r="Z51" s="59"/>
      <c r="AA51" s="121"/>
      <c r="AB51" s="57"/>
      <c r="AC51" s="58"/>
      <c r="AD51" s="59"/>
      <c r="AE51" s="134"/>
      <c r="AF51" s="135"/>
    </row>
    <row r="52" spans="1:32" x14ac:dyDescent="0.25">
      <c r="A52" s="15"/>
      <c r="B52" s="160"/>
      <c r="C52" s="151" t="s">
        <v>20</v>
      </c>
      <c r="D52" s="36"/>
      <c r="E52" s="37"/>
      <c r="F52" s="21"/>
      <c r="G52" s="109">
        <f t="shared" ref="G52" si="65">(E52-D52)+(E53-D53)+(E54-D54)+(E55-D55)</f>
        <v>0</v>
      </c>
      <c r="H52" s="36"/>
      <c r="I52" s="37"/>
      <c r="J52" s="21"/>
      <c r="K52" s="109">
        <f t="shared" ref="K52" si="66">(I52-H52)+(I53-H53)+(I54-H54)+(I55-H55)</f>
        <v>0</v>
      </c>
      <c r="L52" s="36"/>
      <c r="M52" s="37"/>
      <c r="N52" s="21"/>
      <c r="O52" s="109">
        <f t="shared" ref="O52" si="67">(M52-L52)+(M53-L53)+(M54-L54)+(M55-L55)</f>
        <v>0</v>
      </c>
      <c r="P52" s="36"/>
      <c r="Q52" s="37"/>
      <c r="R52" s="21"/>
      <c r="S52" s="109">
        <f t="shared" ref="S52" si="68">(Q52-P52)+(Q53-P53)+(Q54-P54)+(Q55-P55)</f>
        <v>0</v>
      </c>
      <c r="T52" s="36"/>
      <c r="U52" s="37"/>
      <c r="V52" s="21"/>
      <c r="W52" s="109">
        <f t="shared" ref="W52" si="69">(U52-T52)+(U53-T53)+(U54-T54)+(U55-T55)</f>
        <v>0</v>
      </c>
      <c r="X52" s="36"/>
      <c r="Y52" s="37"/>
      <c r="Z52" s="21"/>
      <c r="AA52" s="109">
        <f t="shared" ref="AA52" si="70">(Y52-X52)+(Y53-X53)+(Y54-X54)+(Y55-X55)</f>
        <v>0</v>
      </c>
      <c r="AB52" s="36"/>
      <c r="AC52" s="37"/>
      <c r="AD52" s="21"/>
      <c r="AE52" s="132">
        <f t="shared" ref="AE52" si="71">(AC52-AB52)+(AC53-AB53)+(AC54-AB54)+(AC55-AB55)</f>
        <v>0</v>
      </c>
      <c r="AF52" s="135">
        <f t="shared" ref="AF52" si="72">AE52+AA52+W52+S52+O52+K52+G52</f>
        <v>0</v>
      </c>
    </row>
    <row r="53" spans="1:32" x14ac:dyDescent="0.25">
      <c r="A53" s="15"/>
      <c r="B53" s="161"/>
      <c r="C53" s="152"/>
      <c r="D53" s="54"/>
      <c r="E53" s="55"/>
      <c r="F53" s="56"/>
      <c r="G53" s="110"/>
      <c r="H53" s="54"/>
      <c r="I53" s="55"/>
      <c r="J53" s="56"/>
      <c r="K53" s="110"/>
      <c r="L53" s="54"/>
      <c r="M53" s="55"/>
      <c r="N53" s="56"/>
      <c r="O53" s="110"/>
      <c r="P53" s="54"/>
      <c r="Q53" s="55"/>
      <c r="R53" s="56"/>
      <c r="S53" s="110"/>
      <c r="T53" s="54"/>
      <c r="U53" s="55"/>
      <c r="V53" s="56"/>
      <c r="W53" s="110"/>
      <c r="X53" s="54"/>
      <c r="Y53" s="55"/>
      <c r="Z53" s="56"/>
      <c r="AA53" s="110"/>
      <c r="AB53" s="54"/>
      <c r="AC53" s="55"/>
      <c r="AD53" s="56"/>
      <c r="AE53" s="133"/>
      <c r="AF53" s="135"/>
    </row>
    <row r="54" spans="1:32" x14ac:dyDescent="0.25">
      <c r="A54" s="15"/>
      <c r="B54" s="161"/>
      <c r="C54" s="166" t="s">
        <v>21</v>
      </c>
      <c r="D54" s="60"/>
      <c r="E54" s="61"/>
      <c r="F54" s="62"/>
      <c r="G54" s="110"/>
      <c r="H54" s="60"/>
      <c r="I54" s="61"/>
      <c r="J54" s="62"/>
      <c r="K54" s="110"/>
      <c r="L54" s="60"/>
      <c r="M54" s="61"/>
      <c r="N54" s="62"/>
      <c r="O54" s="110"/>
      <c r="P54" s="60"/>
      <c r="Q54" s="61"/>
      <c r="R54" s="62"/>
      <c r="S54" s="110"/>
      <c r="T54" s="60"/>
      <c r="U54" s="61"/>
      <c r="V54" s="62"/>
      <c r="W54" s="110"/>
      <c r="X54" s="60"/>
      <c r="Y54" s="61"/>
      <c r="Z54" s="62"/>
      <c r="AA54" s="110"/>
      <c r="AB54" s="60"/>
      <c r="AC54" s="61"/>
      <c r="AD54" s="62"/>
      <c r="AE54" s="133"/>
      <c r="AF54" s="135"/>
    </row>
    <row r="55" spans="1:32" ht="15.75" thickBot="1" x14ac:dyDescent="0.3">
      <c r="A55" s="15"/>
      <c r="B55" s="162"/>
      <c r="C55" s="155"/>
      <c r="D55" s="57"/>
      <c r="E55" s="58"/>
      <c r="F55" s="59"/>
      <c r="G55" s="121"/>
      <c r="H55" s="57"/>
      <c r="I55" s="58"/>
      <c r="J55" s="59"/>
      <c r="K55" s="121"/>
      <c r="L55" s="57"/>
      <c r="M55" s="58"/>
      <c r="N55" s="59"/>
      <c r="O55" s="121"/>
      <c r="P55" s="57"/>
      <c r="Q55" s="58"/>
      <c r="R55" s="59"/>
      <c r="S55" s="121"/>
      <c r="T55" s="57"/>
      <c r="U55" s="58"/>
      <c r="V55" s="59"/>
      <c r="W55" s="121"/>
      <c r="X55" s="57"/>
      <c r="Y55" s="58"/>
      <c r="Z55" s="59"/>
      <c r="AA55" s="121"/>
      <c r="AB55" s="57"/>
      <c r="AC55" s="58"/>
      <c r="AD55" s="59"/>
      <c r="AE55" s="134"/>
      <c r="AF55" s="135"/>
    </row>
    <row r="56" spans="1:32" x14ac:dyDescent="0.25">
      <c r="A56" s="15"/>
      <c r="B56" s="160"/>
      <c r="C56" s="151" t="s">
        <v>20</v>
      </c>
      <c r="D56" s="36"/>
      <c r="E56" s="37"/>
      <c r="F56" s="21"/>
      <c r="G56" s="109">
        <f t="shared" ref="G56" si="73">(E56-D56)+(E57-D57)+(E58-D58)+(E59-D59)</f>
        <v>0</v>
      </c>
      <c r="H56" s="36"/>
      <c r="I56" s="37"/>
      <c r="J56" s="21"/>
      <c r="K56" s="109">
        <f t="shared" ref="K56" si="74">(I56-H56)+(I57-H57)+(I58-H58)+(I59-H59)</f>
        <v>0</v>
      </c>
      <c r="L56" s="36"/>
      <c r="M56" s="37"/>
      <c r="N56" s="21"/>
      <c r="O56" s="109">
        <f t="shared" ref="O56" si="75">(M56-L56)+(M57-L57)+(M58-L58)+(M59-L59)</f>
        <v>0</v>
      </c>
      <c r="P56" s="36"/>
      <c r="Q56" s="37"/>
      <c r="R56" s="21"/>
      <c r="S56" s="109">
        <f t="shared" ref="S56" si="76">(Q56-P56)+(Q57-P57)+(Q58-P58)+(Q59-P59)</f>
        <v>0</v>
      </c>
      <c r="T56" s="36"/>
      <c r="U56" s="37"/>
      <c r="V56" s="21"/>
      <c r="W56" s="109">
        <f t="shared" ref="W56" si="77">(U56-T56)+(U57-T57)+(U58-T58)+(U59-T59)</f>
        <v>0</v>
      </c>
      <c r="X56" s="36"/>
      <c r="Y56" s="37"/>
      <c r="Z56" s="21"/>
      <c r="AA56" s="109">
        <f t="shared" ref="AA56" si="78">(Y56-X56)+(Y57-X57)+(Y58-X58)+(Y59-X59)</f>
        <v>0</v>
      </c>
      <c r="AB56" s="36"/>
      <c r="AC56" s="37"/>
      <c r="AD56" s="21"/>
      <c r="AE56" s="132">
        <f t="shared" ref="AE56" si="79">(AC56-AB56)+(AC57-AB57)+(AC58-AB58)+(AC59-AB59)</f>
        <v>0</v>
      </c>
      <c r="AF56" s="135">
        <f t="shared" ref="AF56" si="80">AE56+AA56+W56+S56+O56+K56+G56</f>
        <v>0</v>
      </c>
    </row>
    <row r="57" spans="1:32" x14ac:dyDescent="0.25">
      <c r="A57" s="15"/>
      <c r="B57" s="161"/>
      <c r="C57" s="152"/>
      <c r="D57" s="54"/>
      <c r="E57" s="55"/>
      <c r="F57" s="56"/>
      <c r="G57" s="110"/>
      <c r="H57" s="54"/>
      <c r="I57" s="55"/>
      <c r="J57" s="56"/>
      <c r="K57" s="110"/>
      <c r="L57" s="54"/>
      <c r="M57" s="55"/>
      <c r="N57" s="56"/>
      <c r="O57" s="110"/>
      <c r="P57" s="54"/>
      <c r="Q57" s="55"/>
      <c r="R57" s="56"/>
      <c r="S57" s="110"/>
      <c r="T57" s="54"/>
      <c r="U57" s="55"/>
      <c r="V57" s="56"/>
      <c r="W57" s="110"/>
      <c r="X57" s="54"/>
      <c r="Y57" s="55"/>
      <c r="Z57" s="56"/>
      <c r="AA57" s="110"/>
      <c r="AB57" s="54"/>
      <c r="AC57" s="55"/>
      <c r="AD57" s="56"/>
      <c r="AE57" s="133"/>
      <c r="AF57" s="135"/>
    </row>
    <row r="58" spans="1:32" x14ac:dyDescent="0.25">
      <c r="A58" s="15"/>
      <c r="B58" s="161"/>
      <c r="C58" s="166" t="s">
        <v>21</v>
      </c>
      <c r="D58" s="60"/>
      <c r="E58" s="61"/>
      <c r="F58" s="62"/>
      <c r="G58" s="110"/>
      <c r="H58" s="60"/>
      <c r="I58" s="61"/>
      <c r="J58" s="62"/>
      <c r="K58" s="110"/>
      <c r="L58" s="60"/>
      <c r="M58" s="61"/>
      <c r="N58" s="62"/>
      <c r="O58" s="110"/>
      <c r="P58" s="60"/>
      <c r="Q58" s="61"/>
      <c r="R58" s="62"/>
      <c r="S58" s="110"/>
      <c r="T58" s="60"/>
      <c r="U58" s="61"/>
      <c r="V58" s="62"/>
      <c r="W58" s="110"/>
      <c r="X58" s="60"/>
      <c r="Y58" s="61"/>
      <c r="Z58" s="62"/>
      <c r="AA58" s="110"/>
      <c r="AB58" s="60"/>
      <c r="AC58" s="61"/>
      <c r="AD58" s="62"/>
      <c r="AE58" s="133"/>
      <c r="AF58" s="135"/>
    </row>
    <row r="59" spans="1:32" ht="15.75" thickBot="1" x14ac:dyDescent="0.3">
      <c r="A59" s="15"/>
      <c r="B59" s="165"/>
      <c r="C59" s="154"/>
      <c r="D59" s="57"/>
      <c r="E59" s="58"/>
      <c r="F59" s="59"/>
      <c r="G59" s="110"/>
      <c r="H59" s="57"/>
      <c r="I59" s="58"/>
      <c r="J59" s="59"/>
      <c r="K59" s="110"/>
      <c r="L59" s="57"/>
      <c r="M59" s="58"/>
      <c r="N59" s="59"/>
      <c r="O59" s="110"/>
      <c r="P59" s="57"/>
      <c r="Q59" s="58"/>
      <c r="R59" s="59"/>
      <c r="S59" s="110"/>
      <c r="T59" s="57"/>
      <c r="U59" s="58"/>
      <c r="V59" s="59"/>
      <c r="W59" s="110"/>
      <c r="X59" s="57"/>
      <c r="Y59" s="58"/>
      <c r="Z59" s="59"/>
      <c r="AA59" s="110"/>
      <c r="AB59" s="57"/>
      <c r="AC59" s="58"/>
      <c r="AD59" s="59"/>
      <c r="AE59" s="133"/>
      <c r="AF59" s="136"/>
    </row>
    <row r="60" spans="1:32" ht="18" customHeight="1" thickBot="1" x14ac:dyDescent="0.3">
      <c r="A60" s="35"/>
      <c r="B60" s="34" t="s">
        <v>35</v>
      </c>
      <c r="C60" s="167"/>
      <c r="D60" s="66"/>
      <c r="E60" s="66"/>
      <c r="F60" s="67"/>
      <c r="G60" s="67"/>
      <c r="H60" s="67"/>
      <c r="I60" s="67"/>
      <c r="J60" s="67"/>
      <c r="K60" s="67"/>
      <c r="L60" s="67"/>
      <c r="M60" s="67"/>
      <c r="N60" s="67"/>
      <c r="O60" s="67"/>
      <c r="P60" s="67"/>
      <c r="Q60" s="67"/>
      <c r="R60" s="67"/>
      <c r="S60" s="67"/>
      <c r="T60" s="67"/>
      <c r="U60" s="67"/>
      <c r="V60" s="68"/>
      <c r="W60" s="68"/>
      <c r="X60" s="68"/>
      <c r="Y60" s="68"/>
      <c r="Z60" s="68"/>
      <c r="AA60" s="68"/>
      <c r="AB60" s="68"/>
      <c r="AC60" s="68"/>
      <c r="AD60" s="137"/>
      <c r="AE60" s="125"/>
      <c r="AF60" s="126"/>
    </row>
    <row r="61" spans="1:32" x14ac:dyDescent="0.25">
      <c r="A61" s="15"/>
      <c r="B61" s="160" t="s">
        <v>31</v>
      </c>
      <c r="C61" s="151" t="s">
        <v>20</v>
      </c>
      <c r="D61" s="36">
        <v>0.33333333333333331</v>
      </c>
      <c r="E61" s="37">
        <v>0.5</v>
      </c>
      <c r="F61" s="21" t="s">
        <v>56</v>
      </c>
      <c r="G61" s="109">
        <f t="shared" ref="G61" si="81">(E61-D61)+(E62-D62)+(E63-D63)+(E64-D64)</f>
        <v>0.33333333333333343</v>
      </c>
      <c r="H61" s="36"/>
      <c r="I61" s="37"/>
      <c r="J61" s="21"/>
      <c r="K61" s="109">
        <f t="shared" ref="K61" si="82">(I61-H61)+(I62-H62)+(I63-H63)+(I64-H64)</f>
        <v>0</v>
      </c>
      <c r="L61" s="36"/>
      <c r="M61" s="37"/>
      <c r="N61" s="21"/>
      <c r="O61" s="109">
        <f t="shared" ref="O61" si="83">(M61-L61)+(M62-L62)+(M63-L63)+(M64-L64)</f>
        <v>0</v>
      </c>
      <c r="P61" s="36"/>
      <c r="Q61" s="37"/>
      <c r="R61" s="21"/>
      <c r="S61" s="109">
        <f t="shared" ref="S61" si="84">(Q61-P61)+(Q62-P62)+(Q63-P63)+(Q64-P64)</f>
        <v>0</v>
      </c>
      <c r="T61" s="36"/>
      <c r="U61" s="37"/>
      <c r="V61" s="21"/>
      <c r="W61" s="109">
        <f t="shared" ref="W61" si="85">(U61-T61)+(U62-T62)+(U63-T63)+(U64-T64)</f>
        <v>0</v>
      </c>
      <c r="X61" s="36"/>
      <c r="Y61" s="37"/>
      <c r="Z61" s="21"/>
      <c r="AA61" s="109">
        <f t="shared" ref="AA61" si="86">(Y61-X61)+(Y62-X62)+(Y63-X63)+(Y64-X64)</f>
        <v>0</v>
      </c>
      <c r="AB61" s="36"/>
      <c r="AC61" s="37"/>
      <c r="AD61" s="21"/>
      <c r="AE61" s="109">
        <f t="shared" ref="AE61" si="87">(AC61-AB61)+(AC62-AB62)+(AC63-AB63)+(AC64-AB64)</f>
        <v>0</v>
      </c>
      <c r="AF61" s="149">
        <f>AE61+AA61+W61+S61+O61+K61+G61</f>
        <v>0.33333333333333343</v>
      </c>
    </row>
    <row r="62" spans="1:32" x14ac:dyDescent="0.25">
      <c r="A62" s="15"/>
      <c r="B62" s="161"/>
      <c r="C62" s="152"/>
      <c r="D62" s="54"/>
      <c r="E62" s="55"/>
      <c r="F62" s="56"/>
      <c r="G62" s="110"/>
      <c r="H62" s="54"/>
      <c r="I62" s="55"/>
      <c r="J62" s="56"/>
      <c r="K62" s="110"/>
      <c r="L62" s="54"/>
      <c r="M62" s="55"/>
      <c r="N62" s="56"/>
      <c r="O62" s="110"/>
      <c r="P62" s="54"/>
      <c r="Q62" s="55"/>
      <c r="R62" s="56"/>
      <c r="S62" s="110"/>
      <c r="T62" s="54"/>
      <c r="U62" s="55"/>
      <c r="V62" s="56"/>
      <c r="W62" s="110"/>
      <c r="X62" s="54"/>
      <c r="Y62" s="55"/>
      <c r="Z62" s="56"/>
      <c r="AA62" s="110"/>
      <c r="AB62" s="54"/>
      <c r="AC62" s="55"/>
      <c r="AD62" s="56"/>
      <c r="AE62" s="110"/>
      <c r="AF62" s="150"/>
    </row>
    <row r="63" spans="1:32" x14ac:dyDescent="0.25">
      <c r="A63" s="15"/>
      <c r="B63" s="161"/>
      <c r="C63" s="166" t="s">
        <v>21</v>
      </c>
      <c r="D63" s="60">
        <v>0.54166666666666663</v>
      </c>
      <c r="E63" s="61">
        <v>0.66666666666666663</v>
      </c>
      <c r="F63" s="62" t="s">
        <v>55</v>
      </c>
      <c r="G63" s="110"/>
      <c r="H63" s="60"/>
      <c r="I63" s="61"/>
      <c r="J63" s="62"/>
      <c r="K63" s="110"/>
      <c r="L63" s="60"/>
      <c r="M63" s="61"/>
      <c r="N63" s="62"/>
      <c r="O63" s="110"/>
      <c r="P63" s="60"/>
      <c r="Q63" s="61"/>
      <c r="R63" s="62"/>
      <c r="S63" s="110"/>
      <c r="T63" s="60"/>
      <c r="U63" s="61"/>
      <c r="V63" s="62"/>
      <c r="W63" s="110"/>
      <c r="X63" s="60"/>
      <c r="Y63" s="61"/>
      <c r="Z63" s="62"/>
      <c r="AA63" s="110"/>
      <c r="AB63" s="60"/>
      <c r="AC63" s="61"/>
      <c r="AD63" s="62"/>
      <c r="AE63" s="110"/>
      <c r="AF63" s="150"/>
    </row>
    <row r="64" spans="1:32" ht="15.75" thickBot="1" x14ac:dyDescent="0.3">
      <c r="A64" s="15"/>
      <c r="B64" s="161"/>
      <c r="C64" s="154"/>
      <c r="D64" s="57">
        <v>0.66666666666666663</v>
      </c>
      <c r="E64" s="58">
        <v>0.70833333333333337</v>
      </c>
      <c r="F64" s="59" t="s">
        <v>60</v>
      </c>
      <c r="G64" s="110"/>
      <c r="H64" s="57"/>
      <c r="I64" s="58"/>
      <c r="J64" s="59"/>
      <c r="K64" s="110"/>
      <c r="L64" s="57"/>
      <c r="M64" s="58"/>
      <c r="N64" s="59"/>
      <c r="O64" s="110"/>
      <c r="P64" s="57"/>
      <c r="Q64" s="58"/>
      <c r="R64" s="59"/>
      <c r="S64" s="110"/>
      <c r="T64" s="57"/>
      <c r="U64" s="58"/>
      <c r="V64" s="59"/>
      <c r="W64" s="110"/>
      <c r="X64" s="57"/>
      <c r="Y64" s="58"/>
      <c r="Z64" s="59"/>
      <c r="AA64" s="110"/>
      <c r="AB64" s="57"/>
      <c r="AC64" s="58"/>
      <c r="AD64" s="59"/>
      <c r="AE64" s="110"/>
      <c r="AF64" s="150"/>
    </row>
    <row r="65" spans="1:32" x14ac:dyDescent="0.25">
      <c r="A65" s="15"/>
      <c r="B65" s="163" t="s">
        <v>31</v>
      </c>
      <c r="C65" s="151" t="s">
        <v>20</v>
      </c>
      <c r="D65" s="36"/>
      <c r="E65" s="37"/>
      <c r="F65" s="21"/>
      <c r="G65" s="109">
        <f t="shared" ref="G65" si="88">(E65-D65)+(E66-D66)+(E67-D67)+(E68-D68)</f>
        <v>0</v>
      </c>
      <c r="H65" s="36"/>
      <c r="I65" s="37"/>
      <c r="J65" s="21"/>
      <c r="K65" s="109">
        <f t="shared" ref="K65" si="89">(I65-H65)+(I66-H66)+(I67-H67)+(I68-H68)</f>
        <v>0</v>
      </c>
      <c r="L65" s="36"/>
      <c r="M65" s="37"/>
      <c r="N65" s="21"/>
      <c r="O65" s="109">
        <f t="shared" ref="O65" si="90">(M65-L65)+(M66-L66)+(M67-L67)+(M68-L68)</f>
        <v>0</v>
      </c>
      <c r="P65" s="36"/>
      <c r="Q65" s="37"/>
      <c r="R65" s="21"/>
      <c r="S65" s="109">
        <f t="shared" ref="S65" si="91">(Q65-P65)+(Q66-P66)+(Q67-P67)+(Q68-P68)</f>
        <v>0</v>
      </c>
      <c r="T65" s="36"/>
      <c r="U65" s="37"/>
      <c r="V65" s="21"/>
      <c r="W65" s="109">
        <f t="shared" ref="W65" si="92">(U65-T65)+(U66-T66)+(U67-T67)+(U68-T68)</f>
        <v>0</v>
      </c>
      <c r="X65" s="36"/>
      <c r="Y65" s="37"/>
      <c r="Z65" s="21"/>
      <c r="AA65" s="109">
        <f t="shared" ref="AA65" si="93">(Y65-X65)+(Y66-X66)+(Y67-X67)+(Y68-X68)</f>
        <v>0</v>
      </c>
      <c r="AB65" s="36"/>
      <c r="AC65" s="37"/>
      <c r="AD65" s="21"/>
      <c r="AE65" s="109">
        <f t="shared" ref="AE65" si="94">(AC65-AB65)+(AC66-AB66)+(AC67-AB67)+(AC68-AB68)</f>
        <v>0</v>
      </c>
      <c r="AF65" s="138">
        <f>AE65+AA65+W65+S65+O65+K65+G65</f>
        <v>0</v>
      </c>
    </row>
    <row r="66" spans="1:32" x14ac:dyDescent="0.25">
      <c r="A66" s="15"/>
      <c r="B66" s="161"/>
      <c r="C66" s="153"/>
      <c r="D66" s="54"/>
      <c r="E66" s="55"/>
      <c r="F66" s="56"/>
      <c r="G66" s="110"/>
      <c r="H66" s="54"/>
      <c r="I66" s="55"/>
      <c r="J66" s="56"/>
      <c r="K66" s="110"/>
      <c r="L66" s="54"/>
      <c r="M66" s="55"/>
      <c r="N66" s="56"/>
      <c r="O66" s="110"/>
      <c r="P66" s="54"/>
      <c r="Q66" s="55"/>
      <c r="R66" s="56"/>
      <c r="S66" s="110"/>
      <c r="T66" s="54"/>
      <c r="U66" s="55"/>
      <c r="V66" s="56"/>
      <c r="W66" s="110"/>
      <c r="X66" s="54"/>
      <c r="Y66" s="55"/>
      <c r="Z66" s="56"/>
      <c r="AA66" s="110"/>
      <c r="AB66" s="54"/>
      <c r="AC66" s="55"/>
      <c r="AD66" s="56"/>
      <c r="AE66" s="110"/>
      <c r="AF66" s="135"/>
    </row>
    <row r="67" spans="1:32" x14ac:dyDescent="0.25">
      <c r="A67" s="15"/>
      <c r="B67" s="161"/>
      <c r="C67" s="154" t="s">
        <v>21</v>
      </c>
      <c r="D67" s="60"/>
      <c r="E67" s="61"/>
      <c r="F67" s="62"/>
      <c r="G67" s="110"/>
      <c r="H67" s="60"/>
      <c r="I67" s="61"/>
      <c r="J67" s="62"/>
      <c r="K67" s="110"/>
      <c r="L67" s="60"/>
      <c r="M67" s="61"/>
      <c r="N67" s="62"/>
      <c r="O67" s="110"/>
      <c r="P67" s="60"/>
      <c r="Q67" s="61"/>
      <c r="R67" s="62"/>
      <c r="S67" s="110"/>
      <c r="T67" s="60"/>
      <c r="U67" s="61"/>
      <c r="V67" s="62"/>
      <c r="W67" s="110"/>
      <c r="X67" s="60"/>
      <c r="Y67" s="61"/>
      <c r="Z67" s="62"/>
      <c r="AA67" s="110"/>
      <c r="AB67" s="60"/>
      <c r="AC67" s="61"/>
      <c r="AD67" s="62"/>
      <c r="AE67" s="110"/>
      <c r="AF67" s="135"/>
    </row>
    <row r="68" spans="1:32" ht="15.75" thickBot="1" x14ac:dyDescent="0.3">
      <c r="A68" s="15"/>
      <c r="B68" s="164"/>
      <c r="C68" s="155"/>
      <c r="D68" s="63"/>
      <c r="E68" s="64"/>
      <c r="F68" s="65"/>
      <c r="G68" s="121"/>
      <c r="H68" s="63"/>
      <c r="I68" s="64"/>
      <c r="J68" s="65"/>
      <c r="K68" s="121"/>
      <c r="L68" s="63"/>
      <c r="M68" s="64"/>
      <c r="N68" s="65"/>
      <c r="O68" s="121"/>
      <c r="P68" s="63"/>
      <c r="Q68" s="64"/>
      <c r="R68" s="65"/>
      <c r="S68" s="121"/>
      <c r="T68" s="63"/>
      <c r="U68" s="64"/>
      <c r="V68" s="65"/>
      <c r="W68" s="121"/>
      <c r="X68" s="63"/>
      <c r="Y68" s="64"/>
      <c r="Z68" s="65"/>
      <c r="AA68" s="121"/>
      <c r="AB68" s="63"/>
      <c r="AC68" s="64"/>
      <c r="AD68" s="65"/>
      <c r="AE68" s="121"/>
      <c r="AF68" s="139"/>
    </row>
    <row r="69" spans="1:32" ht="6.75" customHeight="1" x14ac:dyDescent="0.25">
      <c r="A69" s="15"/>
      <c r="B69" s="47"/>
      <c r="C69" s="48"/>
      <c r="D69" s="49"/>
      <c r="E69" s="49"/>
      <c r="F69" s="50"/>
      <c r="G69" s="51"/>
      <c r="H69" s="52"/>
      <c r="I69" s="52"/>
      <c r="J69" s="50"/>
      <c r="K69" s="51"/>
      <c r="L69" s="52"/>
      <c r="M69" s="52"/>
      <c r="N69" s="50"/>
      <c r="O69" s="51"/>
      <c r="P69" s="52"/>
      <c r="Q69" s="52"/>
      <c r="R69" s="50"/>
      <c r="S69" s="51"/>
      <c r="T69" s="52"/>
      <c r="U69" s="52"/>
      <c r="V69" s="50"/>
      <c r="W69" s="51"/>
      <c r="X69" s="52"/>
      <c r="Y69" s="52"/>
      <c r="Z69" s="50"/>
      <c r="AA69" s="51"/>
      <c r="AB69" s="52"/>
      <c r="AC69" s="52"/>
      <c r="AD69" s="50"/>
      <c r="AE69" s="51"/>
      <c r="AF69" s="53"/>
    </row>
    <row r="70" spans="1:32" ht="15.75" thickBot="1" x14ac:dyDescent="0.3">
      <c r="A70" s="15"/>
      <c r="B70" s="17" t="s">
        <v>0</v>
      </c>
      <c r="C70" s="17"/>
      <c r="D70" s="17"/>
      <c r="E70" s="17"/>
      <c r="F70" s="8"/>
      <c r="G70" s="8"/>
      <c r="H70" s="8"/>
      <c r="I70" s="8"/>
      <c r="J70" s="8"/>
      <c r="K70" s="8"/>
      <c r="L70" s="8"/>
      <c r="M70" s="8"/>
      <c r="N70" s="8"/>
      <c r="O70" s="8"/>
      <c r="P70" s="8"/>
      <c r="Q70" s="8"/>
      <c r="R70" s="8"/>
      <c r="S70" s="8"/>
      <c r="T70" s="8"/>
      <c r="U70" s="8"/>
      <c r="V70" s="9"/>
      <c r="W70" s="9"/>
      <c r="X70" s="9"/>
      <c r="Y70" s="9"/>
      <c r="Z70" s="9"/>
      <c r="AA70" s="9"/>
      <c r="AB70" s="9"/>
      <c r="AC70" s="9"/>
      <c r="AD70" s="9"/>
      <c r="AE70" s="9"/>
      <c r="AF70" s="9"/>
    </row>
    <row r="71" spans="1:32" x14ac:dyDescent="0.25">
      <c r="A71" s="15"/>
      <c r="B71" s="91" t="s">
        <v>27</v>
      </c>
      <c r="C71" s="92"/>
      <c r="D71" s="79">
        <f>COUNTIF($F$16:$F$68,"Présentiel-AM")</f>
        <v>3</v>
      </c>
      <c r="E71" s="84"/>
      <c r="F71" s="85"/>
      <c r="G71" s="74">
        <f>D71+D72</f>
        <v>4</v>
      </c>
      <c r="H71" s="73">
        <f>COUNTIF($J$16:$J$68,"Présentiel-AM")</f>
        <v>0</v>
      </c>
      <c r="I71" s="73"/>
      <c r="J71" s="73"/>
      <c r="K71" s="74">
        <f>H71+H72</f>
        <v>0</v>
      </c>
      <c r="L71" s="73">
        <f>COUNTIF($N$16:$N$68,"Présentiel-AM")</f>
        <v>0</v>
      </c>
      <c r="M71" s="73"/>
      <c r="N71" s="73"/>
      <c r="O71" s="74">
        <f>L71+L72</f>
        <v>0</v>
      </c>
      <c r="P71" s="73">
        <f>COUNTIF($R$16:$R$68,"Présentiel-AM")</f>
        <v>0</v>
      </c>
      <c r="Q71" s="73"/>
      <c r="R71" s="73"/>
      <c r="S71" s="74">
        <f>P71+P72</f>
        <v>0</v>
      </c>
      <c r="T71" s="73">
        <f>COUNTIF($V$16:$V$68,"Présentiel-AM")</f>
        <v>0</v>
      </c>
      <c r="U71" s="73"/>
      <c r="V71" s="73"/>
      <c r="W71" s="74">
        <f>T71+T72</f>
        <v>0</v>
      </c>
      <c r="X71" s="73">
        <f>COUNTIF($Z$16:$Z$68,"Présentiel-AM")</f>
        <v>0</v>
      </c>
      <c r="Y71" s="73"/>
      <c r="Z71" s="73"/>
      <c r="AA71" s="74">
        <f>X71+X72</f>
        <v>0</v>
      </c>
      <c r="AB71" s="73">
        <f>COUNTIF($AD$16:$AD$68,"Présentiel-AM")</f>
        <v>0</v>
      </c>
      <c r="AC71" s="73"/>
      <c r="AD71" s="73"/>
      <c r="AE71" s="77">
        <f>AB71+AB72</f>
        <v>0</v>
      </c>
    </row>
    <row r="72" spans="1:32" ht="15.75" thickBot="1" x14ac:dyDescent="0.3">
      <c r="A72" s="15"/>
      <c r="B72" s="156" t="s">
        <v>51</v>
      </c>
      <c r="C72" s="157"/>
      <c r="D72" s="81">
        <f>COUNTIF($F$16:$F$68,"Présentiel-AM2")</f>
        <v>1</v>
      </c>
      <c r="E72" s="82"/>
      <c r="F72" s="83"/>
      <c r="G72" s="75"/>
      <c r="H72" s="71">
        <f>COUNTIF($J$16:$J$68,"Présentiel-AM2")</f>
        <v>0</v>
      </c>
      <c r="I72" s="71"/>
      <c r="J72" s="71"/>
      <c r="K72" s="75"/>
      <c r="L72" s="71">
        <f>COUNTIF($N$16:$N$68,"Présentiel-AM2")</f>
        <v>0</v>
      </c>
      <c r="M72" s="71"/>
      <c r="N72" s="71"/>
      <c r="O72" s="75"/>
      <c r="P72" s="71">
        <f>COUNTIF($R$16:$R$68,"Présentiel-AM2")</f>
        <v>0</v>
      </c>
      <c r="Q72" s="71"/>
      <c r="R72" s="71"/>
      <c r="S72" s="75"/>
      <c r="T72" s="71">
        <f>COUNTIF($V$16:$V$68,"Présentiel-AM2")</f>
        <v>0</v>
      </c>
      <c r="U72" s="71"/>
      <c r="V72" s="71"/>
      <c r="W72" s="75"/>
      <c r="X72" s="71">
        <f>COUNTIF($Z$16:$Z$68,"Présentiel-AM2")</f>
        <v>0</v>
      </c>
      <c r="Y72" s="71"/>
      <c r="Z72" s="71"/>
      <c r="AA72" s="75"/>
      <c r="AB72" s="71">
        <f>COUNTIF($AD$16:$AD$68,"Présentiel-AM2")</f>
        <v>0</v>
      </c>
      <c r="AC72" s="71"/>
      <c r="AD72" s="71"/>
      <c r="AE72" s="78"/>
    </row>
    <row r="73" spans="1:32" x14ac:dyDescent="0.25">
      <c r="A73" s="15"/>
      <c r="B73" s="91" t="s">
        <v>26</v>
      </c>
      <c r="C73" s="92"/>
      <c r="D73" s="79">
        <f>COUNTIF($F$16:$F$68,"Présentiel-PM")</f>
        <v>3</v>
      </c>
      <c r="E73" s="84"/>
      <c r="F73" s="85"/>
      <c r="G73" s="74">
        <f t="shared" ref="G73" si="95">D73+D74</f>
        <v>3</v>
      </c>
      <c r="H73" s="73">
        <f>COUNTIF($J$16:$J$68,"Présentiel-PM")</f>
        <v>0</v>
      </c>
      <c r="I73" s="73"/>
      <c r="J73" s="73"/>
      <c r="K73" s="74">
        <f t="shared" ref="K73" si="96">H73+H74</f>
        <v>0</v>
      </c>
      <c r="L73" s="73">
        <f>COUNTIF($N$16:$N$68,"Présentiel-PM")</f>
        <v>0</v>
      </c>
      <c r="M73" s="73"/>
      <c r="N73" s="73"/>
      <c r="O73" s="74">
        <f t="shared" ref="O73" si="97">L73+L74</f>
        <v>0</v>
      </c>
      <c r="P73" s="73">
        <f>COUNTIF($R$16:$R$68,"Présentiel-PM")</f>
        <v>0</v>
      </c>
      <c r="Q73" s="73"/>
      <c r="R73" s="73"/>
      <c r="S73" s="74">
        <f t="shared" ref="S73" si="98">P73+P74</f>
        <v>0</v>
      </c>
      <c r="T73" s="73">
        <f>COUNTIF($V$16:$V$68,"Présentiel-PM")</f>
        <v>0</v>
      </c>
      <c r="U73" s="73"/>
      <c r="V73" s="73"/>
      <c r="W73" s="74">
        <f t="shared" ref="W73" si="99">T73+T74</f>
        <v>0</v>
      </c>
      <c r="X73" s="73">
        <f>COUNTIF($Z$16:$Z$68,"Présentiel-PM")</f>
        <v>0</v>
      </c>
      <c r="Y73" s="73"/>
      <c r="Z73" s="73"/>
      <c r="AA73" s="74">
        <f t="shared" ref="AA73" si="100">X73+X74</f>
        <v>0</v>
      </c>
      <c r="AB73" s="73">
        <f>COUNTIF($AD$16:$AD$68,"Présentiel-PM")</f>
        <v>0</v>
      </c>
      <c r="AC73" s="73"/>
      <c r="AD73" s="73"/>
      <c r="AE73" s="77">
        <f t="shared" ref="AE73" si="101">AB73+AB74</f>
        <v>0</v>
      </c>
    </row>
    <row r="74" spans="1:32" ht="15.75" thickBot="1" x14ac:dyDescent="0.3">
      <c r="A74" s="15"/>
      <c r="B74" s="156" t="s">
        <v>52</v>
      </c>
      <c r="C74" s="157"/>
      <c r="D74" s="81">
        <f>COUNTIF($F$16:$F$68,"Présentiel-PM2")</f>
        <v>0</v>
      </c>
      <c r="E74" s="82"/>
      <c r="F74" s="83"/>
      <c r="G74" s="75"/>
      <c r="H74" s="71">
        <f>COUNTIF($J$16:$J$68,"Présentiel-PM2")</f>
        <v>0</v>
      </c>
      <c r="I74" s="71"/>
      <c r="J74" s="71"/>
      <c r="K74" s="75"/>
      <c r="L74" s="71">
        <f>COUNTIF($N$16:$N$68,"Présentiel-PM2")</f>
        <v>0</v>
      </c>
      <c r="M74" s="71"/>
      <c r="N74" s="71"/>
      <c r="O74" s="75"/>
      <c r="P74" s="71">
        <f>COUNTIF($R$16:$R$68,"Présentiel-PM2")</f>
        <v>0</v>
      </c>
      <c r="Q74" s="71"/>
      <c r="R74" s="71"/>
      <c r="S74" s="75"/>
      <c r="T74" s="71">
        <f>COUNTIF($V$16:$V$68,"Présentiel-PM2")</f>
        <v>0</v>
      </c>
      <c r="U74" s="71"/>
      <c r="V74" s="71"/>
      <c r="W74" s="75"/>
      <c r="X74" s="71">
        <f>COUNTIF($Z$16:$Z$68,"Présentiel-PM2")</f>
        <v>0</v>
      </c>
      <c r="Y74" s="71"/>
      <c r="Z74" s="71"/>
      <c r="AA74" s="75"/>
      <c r="AB74" s="71">
        <f>COUNTIF($AD$16:$AD$68,"Présentiel-PM2")</f>
        <v>0</v>
      </c>
      <c r="AC74" s="71"/>
      <c r="AD74" s="71"/>
      <c r="AE74" s="78"/>
    </row>
    <row r="75" spans="1:32" x14ac:dyDescent="0.25">
      <c r="A75" s="15"/>
      <c r="B75" s="91" t="s">
        <v>24</v>
      </c>
      <c r="C75" s="92"/>
      <c r="D75" s="79">
        <f>COUNTIF($F$16:$F$68,"Télétravail-AM")</f>
        <v>0</v>
      </c>
      <c r="E75" s="84"/>
      <c r="F75" s="85"/>
      <c r="G75" s="74">
        <f t="shared" ref="G75" si="102">D75+D76</f>
        <v>0</v>
      </c>
      <c r="H75" s="73">
        <f>COUNTIF($J$16:$J$68,"Télétravail-AM")</f>
        <v>0</v>
      </c>
      <c r="I75" s="73"/>
      <c r="J75" s="73"/>
      <c r="K75" s="74">
        <f t="shared" ref="K75" si="103">H75+H76</f>
        <v>0</v>
      </c>
      <c r="L75" s="73">
        <f>COUNTIF($N$16:$N$68,"Télétravail-AM")</f>
        <v>0</v>
      </c>
      <c r="M75" s="73"/>
      <c r="N75" s="73"/>
      <c r="O75" s="74">
        <f t="shared" ref="O75" si="104">L75+L76</f>
        <v>0</v>
      </c>
      <c r="P75" s="73">
        <f>COUNTIF($R$16:$R$68,"Télétravail-AM")</f>
        <v>0</v>
      </c>
      <c r="Q75" s="73"/>
      <c r="R75" s="73"/>
      <c r="S75" s="74">
        <f t="shared" ref="S75" si="105">P75+P76</f>
        <v>0</v>
      </c>
      <c r="T75" s="73">
        <f>COUNTIF($V$16:$V$68,"Télétravail-AM")</f>
        <v>0</v>
      </c>
      <c r="U75" s="73"/>
      <c r="V75" s="73"/>
      <c r="W75" s="74">
        <f t="shared" ref="W75" si="106">T75+T76</f>
        <v>0</v>
      </c>
      <c r="X75" s="73">
        <f>COUNTIF($Z$16:$Z$68,"Télétravail-AM")</f>
        <v>0</v>
      </c>
      <c r="Y75" s="73"/>
      <c r="Z75" s="73"/>
      <c r="AA75" s="74">
        <f t="shared" ref="AA75" si="107">X75+X76</f>
        <v>0</v>
      </c>
      <c r="AB75" s="73">
        <f>COUNTIF($AD$16:$AD$68,"Télétravail-AM")</f>
        <v>0</v>
      </c>
      <c r="AC75" s="73"/>
      <c r="AD75" s="79"/>
      <c r="AE75" s="77">
        <f t="shared" ref="AE75" si="108">AB75+AB76</f>
        <v>0</v>
      </c>
    </row>
    <row r="76" spans="1:32" ht="15.75" thickBot="1" x14ac:dyDescent="0.3">
      <c r="A76" s="15"/>
      <c r="B76" s="158" t="s">
        <v>53</v>
      </c>
      <c r="C76" s="159"/>
      <c r="D76" s="80">
        <f>COUNTIF($F$16:$F$68,"Télétravail-AM2")</f>
        <v>0</v>
      </c>
      <c r="E76" s="86"/>
      <c r="F76" s="87"/>
      <c r="G76" s="76"/>
      <c r="H76" s="72">
        <f>COUNTIF($J$16:$J$68,"Télétravail-AM2")</f>
        <v>0</v>
      </c>
      <c r="I76" s="72"/>
      <c r="J76" s="72"/>
      <c r="K76" s="76"/>
      <c r="L76" s="72">
        <f>COUNTIF($N$16:$N$68,"Télétravail-AM2")</f>
        <v>0</v>
      </c>
      <c r="M76" s="72"/>
      <c r="N76" s="72"/>
      <c r="O76" s="76"/>
      <c r="P76" s="72">
        <f>COUNTIF($R$16:$R$68,"Télétravail-AM2")</f>
        <v>0</v>
      </c>
      <c r="Q76" s="72"/>
      <c r="R76" s="72"/>
      <c r="S76" s="76"/>
      <c r="T76" s="72">
        <f>COUNTIF($V$16:$V$68,"Télétravail-AM2")</f>
        <v>0</v>
      </c>
      <c r="U76" s="72"/>
      <c r="V76" s="72"/>
      <c r="W76" s="76"/>
      <c r="X76" s="72">
        <f>COUNTIF($Z$16:$Z$68,"Télétravail-AM2")</f>
        <v>0</v>
      </c>
      <c r="Y76" s="72"/>
      <c r="Z76" s="72"/>
      <c r="AA76" s="76"/>
      <c r="AB76" s="72">
        <f>COUNTIF($AD$16:$AD$68,"Télétravail-AM2")</f>
        <v>0</v>
      </c>
      <c r="AC76" s="72"/>
      <c r="AD76" s="80"/>
      <c r="AE76" s="78"/>
    </row>
    <row r="77" spans="1:32" x14ac:dyDescent="0.25">
      <c r="A77" s="15"/>
      <c r="B77" s="91" t="s">
        <v>25</v>
      </c>
      <c r="C77" s="92"/>
      <c r="D77" s="79">
        <f>COUNTIF($F$16:$F$68,"Télétravail-PM")</f>
        <v>1</v>
      </c>
      <c r="E77" s="84"/>
      <c r="F77" s="85"/>
      <c r="G77" s="74">
        <f t="shared" ref="G77" si="109">D77+D78</f>
        <v>2</v>
      </c>
      <c r="H77" s="73">
        <f>COUNTIF($J$16:$J$68,"Télétravail-PM")</f>
        <v>0</v>
      </c>
      <c r="I77" s="73"/>
      <c r="J77" s="73"/>
      <c r="K77" s="74">
        <f t="shared" ref="K77" si="110">H77+H78</f>
        <v>0</v>
      </c>
      <c r="L77" s="73">
        <f>COUNTIF($N$16:$N$68,"Télétravail-PM")</f>
        <v>0</v>
      </c>
      <c r="M77" s="73"/>
      <c r="N77" s="73"/>
      <c r="O77" s="74">
        <f t="shared" ref="O77" si="111">L77+L78</f>
        <v>0</v>
      </c>
      <c r="P77" s="73">
        <f>COUNTIF($R$16:$R$68,"Télétravail-PM")</f>
        <v>0</v>
      </c>
      <c r="Q77" s="73"/>
      <c r="R77" s="73"/>
      <c r="S77" s="74">
        <f t="shared" ref="S77" si="112">P77+P78</f>
        <v>0</v>
      </c>
      <c r="T77" s="73">
        <f>COUNTIF($V$16:$V$68,"Télétravail-PM")</f>
        <v>0</v>
      </c>
      <c r="U77" s="73"/>
      <c r="V77" s="73"/>
      <c r="W77" s="74">
        <f t="shared" ref="W77" si="113">T77+T78</f>
        <v>0</v>
      </c>
      <c r="X77" s="73">
        <f>COUNTIF($Z$16:$Z$68,"Télétravail-PM")</f>
        <v>0</v>
      </c>
      <c r="Y77" s="73"/>
      <c r="Z77" s="73"/>
      <c r="AA77" s="74">
        <f t="shared" ref="AA77" si="114">X77+X78</f>
        <v>0</v>
      </c>
      <c r="AB77" s="73">
        <f>COUNTIF($AD$16:$AD$68,"Télétravail-PM")</f>
        <v>0</v>
      </c>
      <c r="AC77" s="73"/>
      <c r="AD77" s="73"/>
      <c r="AE77" s="77">
        <f t="shared" ref="AE77" si="115">AB77+AB78</f>
        <v>0</v>
      </c>
    </row>
    <row r="78" spans="1:32" ht="15.75" thickBot="1" x14ac:dyDescent="0.3">
      <c r="A78" s="15"/>
      <c r="B78" s="156" t="s">
        <v>54</v>
      </c>
      <c r="C78" s="157"/>
      <c r="D78" s="81">
        <f>COUNTIF($F$16:$F$68,"Télétravail-PM2")</f>
        <v>1</v>
      </c>
      <c r="E78" s="82"/>
      <c r="F78" s="83"/>
      <c r="G78" s="75"/>
      <c r="H78" s="71">
        <f>COUNTIF($J$16:$J$68,"Télétravail-PM2")</f>
        <v>0</v>
      </c>
      <c r="I78" s="71"/>
      <c r="J78" s="71"/>
      <c r="K78" s="75"/>
      <c r="L78" s="71">
        <f>COUNTIF($N$16:$N$68,"Télétravail-PM2")</f>
        <v>0</v>
      </c>
      <c r="M78" s="71"/>
      <c r="N78" s="71"/>
      <c r="O78" s="75"/>
      <c r="P78" s="71">
        <f>COUNTIF($R$16:$R$68,"Télétravail-PM2")</f>
        <v>0</v>
      </c>
      <c r="Q78" s="71"/>
      <c r="R78" s="71"/>
      <c r="S78" s="75"/>
      <c r="T78" s="71">
        <f>COUNTIF($V$16:$V$68,"Télétravail-PM2")</f>
        <v>0</v>
      </c>
      <c r="U78" s="71"/>
      <c r="V78" s="71"/>
      <c r="W78" s="75"/>
      <c r="X78" s="71">
        <f>COUNTIF($Z$16:$Z$68,"Télétravail-PM2")</f>
        <v>0</v>
      </c>
      <c r="Y78" s="71"/>
      <c r="Z78" s="71"/>
      <c r="AA78" s="75"/>
      <c r="AB78" s="71">
        <f>COUNTIF($AD$16:$AD$68,"Télétravail-PM2")</f>
        <v>0</v>
      </c>
      <c r="AC78" s="71"/>
      <c r="AD78" s="71"/>
      <c r="AE78" s="78"/>
    </row>
    <row r="79" spans="1:32" x14ac:dyDescent="0.25">
      <c r="A79" s="15"/>
      <c r="B79" s="90" t="s">
        <v>37</v>
      </c>
      <c r="C79" s="90"/>
      <c r="D79" s="144">
        <f>COUNTIF($F$16:$F$68,"Absence-Rémunéré")</f>
        <v>0</v>
      </c>
      <c r="E79" s="144"/>
      <c r="F79" s="144"/>
      <c r="G79" s="144"/>
      <c r="H79" s="144">
        <f>COUNTIF($J$16:$J$68,"Absence-Rémunéré")</f>
        <v>0</v>
      </c>
      <c r="I79" s="144"/>
      <c r="J79" s="144"/>
      <c r="K79" s="144"/>
      <c r="L79" s="144">
        <f>COUNTIF($N$16:$N$68,"Absence-Rémunéré")</f>
        <v>0</v>
      </c>
      <c r="M79" s="144"/>
      <c r="N79" s="144"/>
      <c r="O79" s="144"/>
      <c r="P79" s="144">
        <f>COUNTIF($R$16:$R$68,"Absence-Rémunéré")</f>
        <v>0</v>
      </c>
      <c r="Q79" s="144"/>
      <c r="R79" s="144"/>
      <c r="S79" s="144"/>
      <c r="T79" s="144">
        <f>COUNTIF($V$16:$V$68,"Absence-Rémunéré")</f>
        <v>0</v>
      </c>
      <c r="U79" s="144"/>
      <c r="V79" s="144"/>
      <c r="W79" s="144"/>
      <c r="X79" s="144">
        <f>COUNTIF($Z$16:$Z$68,"Absence-Rémunéré")</f>
        <v>0</v>
      </c>
      <c r="Y79" s="144"/>
      <c r="Z79" s="144"/>
      <c r="AA79" s="144"/>
      <c r="AB79" s="144">
        <f>COUNTIF($AD$16:$AD$68,"Absence-Rémunéré")</f>
        <v>0</v>
      </c>
      <c r="AC79" s="144"/>
      <c r="AD79" s="144"/>
      <c r="AE79" s="144"/>
    </row>
    <row r="80" spans="1:32" x14ac:dyDescent="0.25">
      <c r="A80" s="2"/>
      <c r="B80" s="142" t="s">
        <v>38</v>
      </c>
      <c r="C80" s="143"/>
      <c r="D80" s="103">
        <f>COUNTIF($F$16:$F$68,"Absence-sans solde")</f>
        <v>1</v>
      </c>
      <c r="E80" s="103"/>
      <c r="F80" s="103"/>
      <c r="G80" s="103"/>
      <c r="H80" s="103">
        <f>COUNTIF($J$16:$J$68,"Absence-sans solde")</f>
        <v>0</v>
      </c>
      <c r="I80" s="103"/>
      <c r="J80" s="103"/>
      <c r="K80" s="103"/>
      <c r="L80" s="103">
        <f>COUNTIF($N$16:$N$68,"Absence-sans solde")</f>
        <v>0</v>
      </c>
      <c r="M80" s="103"/>
      <c r="N80" s="103"/>
      <c r="O80" s="103"/>
      <c r="P80" s="103">
        <f>COUNTIF($R$16:$R$68,"Absence-sans solde")</f>
        <v>0</v>
      </c>
      <c r="Q80" s="103"/>
      <c r="R80" s="103"/>
      <c r="S80" s="103"/>
      <c r="T80" s="103">
        <f>COUNTIF($V$16:$V$68,"Absence-sans solde")</f>
        <v>0</v>
      </c>
      <c r="U80" s="103"/>
      <c r="V80" s="103"/>
      <c r="W80" s="103"/>
      <c r="X80" s="103">
        <f>COUNTIF($Z$16:$Z$68,"Absence-Sans solde")</f>
        <v>0</v>
      </c>
      <c r="Y80" s="103"/>
      <c r="Z80" s="103"/>
      <c r="AA80" s="103"/>
      <c r="AB80" s="103">
        <f>COUNTIF($AD$16:$AD$68,"Absence-sans solde")</f>
        <v>0</v>
      </c>
      <c r="AC80" s="103"/>
      <c r="AD80" s="103"/>
      <c r="AE80" s="103"/>
    </row>
    <row r="81" spans="1:32" x14ac:dyDescent="0.25">
      <c r="A81" s="2"/>
      <c r="B81" s="142" t="s">
        <v>39</v>
      </c>
      <c r="C81" s="143"/>
      <c r="D81" s="103">
        <f>COUNTIF($F$16:$F$68,"Vacances")</f>
        <v>0</v>
      </c>
      <c r="E81" s="103"/>
      <c r="F81" s="103"/>
      <c r="G81" s="103"/>
      <c r="H81" s="103">
        <f>COUNTIF($J$16:$J$68,"Vacances")</f>
        <v>0</v>
      </c>
      <c r="I81" s="103"/>
      <c r="J81" s="103"/>
      <c r="K81" s="103"/>
      <c r="L81" s="103">
        <f>COUNTIF($N$16:$N$68,"Vacances")</f>
        <v>0</v>
      </c>
      <c r="M81" s="103"/>
      <c r="N81" s="103"/>
      <c r="O81" s="103"/>
      <c r="P81" s="103">
        <f>COUNTIF($R$16:$R$63,"Vacances")</f>
        <v>0</v>
      </c>
      <c r="Q81" s="103"/>
      <c r="R81" s="103"/>
      <c r="S81" s="103"/>
      <c r="T81" s="103">
        <f>COUNTIF($V$16:$V$68,"Vacances")</f>
        <v>0</v>
      </c>
      <c r="U81" s="103"/>
      <c r="V81" s="103"/>
      <c r="W81" s="103"/>
      <c r="X81" s="103">
        <f>COUNTIF($Z$16:$Z$68,"Vacances")</f>
        <v>0</v>
      </c>
      <c r="Y81" s="103"/>
      <c r="Z81" s="103"/>
      <c r="AA81" s="103"/>
      <c r="AB81" s="103">
        <f>COUNTIF($AD$16:$AD$68,"Vacances")</f>
        <v>0</v>
      </c>
      <c r="AC81" s="103"/>
      <c r="AD81" s="103"/>
      <c r="AE81" s="103"/>
    </row>
    <row r="82" spans="1:32" x14ac:dyDescent="0.25">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row>
    <row r="83" spans="1:32" ht="91.5" customHeight="1" x14ac:dyDescent="0.25">
      <c r="B83" s="88" t="s">
        <v>33</v>
      </c>
      <c r="C83" s="89"/>
      <c r="D83" s="145"/>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7"/>
    </row>
    <row r="84" spans="1:32" x14ac:dyDescent="0.25">
      <c r="N84" s="16"/>
      <c r="O84" s="16"/>
      <c r="P84" s="16"/>
      <c r="Q84" s="16"/>
    </row>
  </sheetData>
  <mergeCells count="288">
    <mergeCell ref="C61:C62"/>
    <mergeCell ref="C63:C64"/>
    <mergeCell ref="C65:C66"/>
    <mergeCell ref="C67:C68"/>
    <mergeCell ref="B61:B64"/>
    <mergeCell ref="B72:C72"/>
    <mergeCell ref="B74:C74"/>
    <mergeCell ref="B76:C76"/>
    <mergeCell ref="B78:C78"/>
    <mergeCell ref="S61:S64"/>
    <mergeCell ref="W61:W64"/>
    <mergeCell ref="AA61:AA64"/>
    <mergeCell ref="AE61:AE64"/>
    <mergeCell ref="O61:O64"/>
    <mergeCell ref="G61:G64"/>
    <mergeCell ref="K61:K64"/>
    <mergeCell ref="AF16:AF19"/>
    <mergeCell ref="AF20:AF23"/>
    <mergeCell ref="AF24:AF27"/>
    <mergeCell ref="AF32:AF35"/>
    <mergeCell ref="AF36:AF39"/>
    <mergeCell ref="AF40:AF43"/>
    <mergeCell ref="AF44:AF47"/>
    <mergeCell ref="AF48:AF51"/>
    <mergeCell ref="AF52:AF55"/>
    <mergeCell ref="AF61:AF64"/>
    <mergeCell ref="AA16:AA19"/>
    <mergeCell ref="AE16:AE19"/>
    <mergeCell ref="AE36:AE39"/>
    <mergeCell ref="AA36:AA39"/>
    <mergeCell ref="AE48:AE51"/>
    <mergeCell ref="AA48:AA51"/>
    <mergeCell ref="W48:W51"/>
    <mergeCell ref="C58:C59"/>
    <mergeCell ref="B52:B55"/>
    <mergeCell ref="B48:B51"/>
    <mergeCell ref="B44:B47"/>
    <mergeCell ref="C56:C57"/>
    <mergeCell ref="O48:O51"/>
    <mergeCell ref="S52:S55"/>
    <mergeCell ref="S48:S51"/>
    <mergeCell ref="K44:K47"/>
    <mergeCell ref="O44:O47"/>
    <mergeCell ref="B40:B43"/>
    <mergeCell ref="G20:G23"/>
    <mergeCell ref="G24:G27"/>
    <mergeCell ref="G32:G35"/>
    <mergeCell ref="G36:G39"/>
    <mergeCell ref="G40:G43"/>
    <mergeCell ref="G44:G47"/>
    <mergeCell ref="G48:G51"/>
    <mergeCell ref="G52:G55"/>
    <mergeCell ref="C40:C41"/>
    <mergeCell ref="C42:C43"/>
    <mergeCell ref="C44:C45"/>
    <mergeCell ref="C46:C47"/>
    <mergeCell ref="C48:C49"/>
    <mergeCell ref="C50:C51"/>
    <mergeCell ref="C52:C53"/>
    <mergeCell ref="C54:C55"/>
    <mergeCell ref="B36:B39"/>
    <mergeCell ref="C24:C25"/>
    <mergeCell ref="C26:C27"/>
    <mergeCell ref="C28:C29"/>
    <mergeCell ref="C30:C31"/>
    <mergeCell ref="C32:C33"/>
    <mergeCell ref="C34:C35"/>
    <mergeCell ref="C36:C37"/>
    <mergeCell ref="C38:C39"/>
    <mergeCell ref="B16:B19"/>
    <mergeCell ref="C16:C17"/>
    <mergeCell ref="C18:C19"/>
    <mergeCell ref="G16:G19"/>
    <mergeCell ref="C20:C21"/>
    <mergeCell ref="C22:C23"/>
    <mergeCell ref="B20:B23"/>
    <mergeCell ref="B24:B27"/>
    <mergeCell ref="B32:B35"/>
    <mergeCell ref="D83:AE83"/>
    <mergeCell ref="B82:AF82"/>
    <mergeCell ref="X81:AA81"/>
    <mergeCell ref="AB79:AE79"/>
    <mergeCell ref="AB80:AE80"/>
    <mergeCell ref="AB81:AE81"/>
    <mergeCell ref="X79:AA79"/>
    <mergeCell ref="X80:AA80"/>
    <mergeCell ref="P79:S79"/>
    <mergeCell ref="P80:S80"/>
    <mergeCell ref="P81:S81"/>
    <mergeCell ref="T79:W79"/>
    <mergeCell ref="T80:W80"/>
    <mergeCell ref="T81:W81"/>
    <mergeCell ref="B80:C80"/>
    <mergeCell ref="B81:C81"/>
    <mergeCell ref="H79:K79"/>
    <mergeCell ref="H80:K80"/>
    <mergeCell ref="H81:K81"/>
    <mergeCell ref="D79:G79"/>
    <mergeCell ref="D80:G80"/>
    <mergeCell ref="D81:G81"/>
    <mergeCell ref="L79:O79"/>
    <mergeCell ref="L80:O80"/>
    <mergeCell ref="AB13:AE13"/>
    <mergeCell ref="AD60:AF60"/>
    <mergeCell ref="G65:G68"/>
    <mergeCell ref="K65:K68"/>
    <mergeCell ref="O65:O68"/>
    <mergeCell ref="S65:S68"/>
    <mergeCell ref="W65:W68"/>
    <mergeCell ref="AA65:AA68"/>
    <mergeCell ref="AE65:AE68"/>
    <mergeCell ref="AF65:AF68"/>
    <mergeCell ref="K16:K19"/>
    <mergeCell ref="AF13:AF15"/>
    <mergeCell ref="AF28:AF31"/>
    <mergeCell ref="K56:K59"/>
    <mergeCell ref="O56:O59"/>
    <mergeCell ref="S56:S59"/>
    <mergeCell ref="W56:W59"/>
    <mergeCell ref="AA56:AA59"/>
    <mergeCell ref="AE56:AE59"/>
    <mergeCell ref="K48:K51"/>
    <mergeCell ref="K52:K55"/>
    <mergeCell ref="O52:O55"/>
    <mergeCell ref="K40:K43"/>
    <mergeCell ref="W52:W55"/>
    <mergeCell ref="S44:S47"/>
    <mergeCell ref="S40:S43"/>
    <mergeCell ref="AE40:AE43"/>
    <mergeCell ref="AA40:AA43"/>
    <mergeCell ref="W40:W43"/>
    <mergeCell ref="W44:W47"/>
    <mergeCell ref="AA44:AA47"/>
    <mergeCell ref="AE44:AE47"/>
    <mergeCell ref="AF56:AF59"/>
    <mergeCell ref="AA52:AA55"/>
    <mergeCell ref="AE52:AE55"/>
    <mergeCell ref="AE28:AE31"/>
    <mergeCell ref="K32:K35"/>
    <mergeCell ref="K36:K39"/>
    <mergeCell ref="O32:O35"/>
    <mergeCell ref="S32:S35"/>
    <mergeCell ref="S36:S39"/>
    <mergeCell ref="O36:O39"/>
    <mergeCell ref="W32:W35"/>
    <mergeCell ref="W36:W39"/>
    <mergeCell ref="AE32:AE35"/>
    <mergeCell ref="AA32:AA35"/>
    <mergeCell ref="AB14:AE14"/>
    <mergeCell ref="K20:K23"/>
    <mergeCell ref="K24:K27"/>
    <mergeCell ref="O24:O27"/>
    <mergeCell ref="O20:O23"/>
    <mergeCell ref="O16:O19"/>
    <mergeCell ref="S16:S19"/>
    <mergeCell ref="S20:S23"/>
    <mergeCell ref="S24:S27"/>
    <mergeCell ref="W16:W19"/>
    <mergeCell ref="W20:W23"/>
    <mergeCell ref="W24:W27"/>
    <mergeCell ref="AA20:AA23"/>
    <mergeCell ref="AE20:AE23"/>
    <mergeCell ref="AA24:AA27"/>
    <mergeCell ref="AE24:AE27"/>
    <mergeCell ref="X13:AA13"/>
    <mergeCell ref="X14:AA14"/>
    <mergeCell ref="G28:G31"/>
    <mergeCell ref="H13:K13"/>
    <mergeCell ref="L13:O13"/>
    <mergeCell ref="L14:O14"/>
    <mergeCell ref="P13:S13"/>
    <mergeCell ref="P14:S14"/>
    <mergeCell ref="K28:K31"/>
    <mergeCell ref="O28:O31"/>
    <mergeCell ref="S28:S31"/>
    <mergeCell ref="D13:G13"/>
    <mergeCell ref="D14:G14"/>
    <mergeCell ref="H14:K14"/>
    <mergeCell ref="W28:W31"/>
    <mergeCell ref="AA28:AA31"/>
    <mergeCell ref="B83:C83"/>
    <mergeCell ref="B79:C79"/>
    <mergeCell ref="B56:B59"/>
    <mergeCell ref="B71:C71"/>
    <mergeCell ref="B75:C75"/>
    <mergeCell ref="B2:U2"/>
    <mergeCell ref="B73:C73"/>
    <mergeCell ref="B77:C77"/>
    <mergeCell ref="C4:F4"/>
    <mergeCell ref="C5:F5"/>
    <mergeCell ref="C6:E6"/>
    <mergeCell ref="C7:E7"/>
    <mergeCell ref="B28:B31"/>
    <mergeCell ref="L81:O81"/>
    <mergeCell ref="C9:D9"/>
    <mergeCell ref="C10:D10"/>
    <mergeCell ref="C11:D11"/>
    <mergeCell ref="G56:G59"/>
    <mergeCell ref="B65:B68"/>
    <mergeCell ref="C14:C15"/>
    <mergeCell ref="B14:B15"/>
    <mergeCell ref="T13:W13"/>
    <mergeCell ref="T14:W14"/>
    <mergeCell ref="O40:O43"/>
    <mergeCell ref="D74:F74"/>
    <mergeCell ref="D75:F75"/>
    <mergeCell ref="D76:F76"/>
    <mergeCell ref="D77:F77"/>
    <mergeCell ref="D78:F78"/>
    <mergeCell ref="G71:G72"/>
    <mergeCell ref="G73:G74"/>
    <mergeCell ref="G75:G76"/>
    <mergeCell ref="G77:G78"/>
    <mergeCell ref="D71:F71"/>
    <mergeCell ref="D72:F72"/>
    <mergeCell ref="D73:F73"/>
    <mergeCell ref="H71:J71"/>
    <mergeCell ref="K71:K72"/>
    <mergeCell ref="H72:J72"/>
    <mergeCell ref="H73:J73"/>
    <mergeCell ref="K73:K74"/>
    <mergeCell ref="H74:J74"/>
    <mergeCell ref="H75:J75"/>
    <mergeCell ref="K75:K76"/>
    <mergeCell ref="H76:J76"/>
    <mergeCell ref="H77:J77"/>
    <mergeCell ref="K77:K78"/>
    <mergeCell ref="H78:J78"/>
    <mergeCell ref="O71:O72"/>
    <mergeCell ref="O73:O74"/>
    <mergeCell ref="O75:O76"/>
    <mergeCell ref="O77:O78"/>
    <mergeCell ref="S71:S72"/>
    <mergeCell ref="S73:S74"/>
    <mergeCell ref="S75:S76"/>
    <mergeCell ref="S77:S78"/>
    <mergeCell ref="L71:N71"/>
    <mergeCell ref="L73:N73"/>
    <mergeCell ref="L75:N75"/>
    <mergeCell ref="L77:N77"/>
    <mergeCell ref="L72:N72"/>
    <mergeCell ref="L74:N74"/>
    <mergeCell ref="L76:N76"/>
    <mergeCell ref="L78:N78"/>
    <mergeCell ref="P71:R71"/>
    <mergeCell ref="P73:R73"/>
    <mergeCell ref="P75:R75"/>
    <mergeCell ref="P77:R77"/>
    <mergeCell ref="P72:R72"/>
    <mergeCell ref="AA71:AA72"/>
    <mergeCell ref="AA73:AA74"/>
    <mergeCell ref="AA75:AA76"/>
    <mergeCell ref="AA77:AA78"/>
    <mergeCell ref="AE71:AE72"/>
    <mergeCell ref="AE73:AE74"/>
    <mergeCell ref="AE75:AE76"/>
    <mergeCell ref="AE77:AE78"/>
    <mergeCell ref="AB71:AD71"/>
    <mergeCell ref="AB72:AD72"/>
    <mergeCell ref="AB73:AD73"/>
    <mergeCell ref="AB74:AD74"/>
    <mergeCell ref="AB75:AD75"/>
    <mergeCell ref="AB76:AD76"/>
    <mergeCell ref="AB77:AD77"/>
    <mergeCell ref="AB78:AD78"/>
    <mergeCell ref="P74:R74"/>
    <mergeCell ref="P76:R76"/>
    <mergeCell ref="P78:R78"/>
    <mergeCell ref="X75:Z75"/>
    <mergeCell ref="X76:Z76"/>
    <mergeCell ref="X77:Z77"/>
    <mergeCell ref="X78:Z78"/>
    <mergeCell ref="T71:V71"/>
    <mergeCell ref="T72:V72"/>
    <mergeCell ref="T73:V73"/>
    <mergeCell ref="T74:V74"/>
    <mergeCell ref="T75:V75"/>
    <mergeCell ref="T76:V76"/>
    <mergeCell ref="T77:V77"/>
    <mergeCell ref="T78:V78"/>
    <mergeCell ref="W71:W72"/>
    <mergeCell ref="W73:W74"/>
    <mergeCell ref="W75:W76"/>
    <mergeCell ref="W77:W78"/>
    <mergeCell ref="X71:Z71"/>
    <mergeCell ref="X72:Z72"/>
    <mergeCell ref="X73:Z73"/>
    <mergeCell ref="X74:Z74"/>
  </mergeCells>
  <conditionalFormatting sqref="D71:D74 AB71:AB74 X71:X74 T71:T74 H71:H74 L71:L74 P71:P74">
    <cfRule type="cellIs" dxfId="0" priority="1" operator="greaterThan">
      <formula>2</formula>
    </cfRule>
  </conditionalFormatting>
  <dataValidations count="4">
    <dataValidation type="list" showInputMessage="1" showErrorMessage="1" sqref="AD23 R68:R69 V68:V69 Z68:Z69 AD68:AD69 F59 Z23 J68:J69 N64 AD27 AD31 AD35 AD39 Z64 N68:N69 N19 R19 J59 F23 N23 R23 V19 AD64 AD43 F31 N27 R27 V23 F68:F69 AD47 N31 N35 R31 V27 AD51 AD55 N39 R35 V31 Z27 F19 F35 N43 R39 V35 Z31 Z19 F39 N47 R43 V39 Z35 Z39 F43 N51 R47 V43 Z43 Z47 F47 N55 R51 V47 Z51 J19 F51 N59 R55 V51 Z55 AD59 F55 AD19 R59 V55 Z59 V59 R64 V64 F27 J64 J23 J27 J31 J35 J39 J43 J47 J51 J55 F64">
      <formula1>"Télétravail-PM2, Présentiel-PM2, Absence-Rémunéré, Absence-sans solde, Vacances"</formula1>
    </dataValidation>
    <dataValidation type="list" allowBlank="1" showInputMessage="1" showErrorMessage="1" sqref="AD21 AD25 AD29 AD33 AD37 AD41 AD45 AD49 AD53 AD57 F17 F57 F66 J17 R62 V62 Z62 N66 V66 R66 AD17 N17 N49 N53 N57 R17 R49 R53 R57 V17 V49 V53 V57 Z17 Z49 Z53 Z57 J66 N62 J57 F21 F29 F33 F37 F41 F45 F49 F53 F25 J62 AD62 AD66 Z66 N21 N25 N29 N33 N37 N41 N45 R21 R25 R29 R33 R37 R41 R45 V21 V25 V29 V33 V37 V41 V45 Z21 Z25 Z29 Z33 Z37 Z41 Z45 J21 J25 J29 J33 J37 J41 J45 J49 J53 F62">
      <formula1>"Télétravail-AM2, Présentiel-AM2, Absence-Rémunéré, Absence-sans solde, Vacances"</formula1>
    </dataValidation>
    <dataValidation type="list" showInputMessage="1" showErrorMessage="1" sqref="AD22 Z50 AD26 AD30 AD34 AD38 AD42 AD46 AD50 F18 Z54 Z58 J18 V18 Z18 AD18 N50 N54 N58 R50 R54 R58 V50 V54 V58 AD54 AD58 J58 F22 F30 F34 F38 F42 F46 F50 F54 F58 F26 F67 J63 J67 N63 R63 V63 Z63 AD63 AD67 Z67 V67 R67 N67 N18 R18 N22 N26 N30 N34 N38 N42 N46 R22 R26 R30 R34 R38 R42 R46 V22 V26 V30 V34 V38 V42 V46 Z22 Z26 Z30 Z34 Z38 Z42 Z46 J22 J26 J30 J34 J38 J42 J46 J50 J54 F63">
      <formula1>"Télétravail-PM, Présentiel-PM, Absence-Rémunéré, Absence-sans solde, Vacances"</formula1>
    </dataValidation>
    <dataValidation type="list" allowBlank="1" showInputMessage="1" showErrorMessage="1" sqref="J16 AD20 AD24 AD28 AD32 AD36 AD40 AD44 AD48 AD52 AD56 F16 J56 F20 F28 F32 F36 F40 F44 F48 F52 F56 F24 F65 J61 J65 N61 R61 V61 Z61 AD61 AD65 Z65 V65 R65 N65 N16 R16 V16 Z16 AD16 N20 N24 N28 N32 N36 N40 N44 N48 N52 N56 R20 R24 R28 R32 R36 R40 R44 R48 R52 R56 V20 V24 V28 V32 V36 V40 V44 V48 V52 V56 Z20 Z24 Z28 Z32 Z36 Z40 Z44 Z48 Z52 Z56 J20 J24 J28 J32 J36 J40 J44 J48 J52 F61">
      <formula1>"Télétravail-AM, Présentiel-AM, Absence-Rémunéré, Absence-sans solde, Vacances"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Procédure</vt:lpstr>
      <vt:lpstr>Gestion horaire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benmus00</dc:creator>
  <cp:lastModifiedBy>Mylène Vermette</cp:lastModifiedBy>
  <cp:lastPrinted>2020-04-02T17:25:12Z</cp:lastPrinted>
  <dcterms:created xsi:type="dcterms:W3CDTF">2020-01-09T15:24:36Z</dcterms:created>
  <dcterms:modified xsi:type="dcterms:W3CDTF">2020-05-22T13:13:52Z</dcterms:modified>
</cp:coreProperties>
</file>